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OIT 2569\"/>
    </mc:Choice>
  </mc:AlternateContent>
  <xr:revisionPtr revIDLastSave="0" documentId="13_ncr:1_{4AB68EF5-0D5E-4AFC-B06A-067C60F15DB8}" xr6:coauthVersionLast="47" xr6:coauthVersionMax="47" xr10:uidLastSave="{00000000-0000-0000-0000-000000000000}"/>
  <bookViews>
    <workbookView xWindow="-120" yWindow="-120" windowWidth="24240" windowHeight="13140" activeTab="8" xr2:uid="{00000000-000D-0000-FFFF-FFFF00000000}"/>
  </bookViews>
  <sheets>
    <sheet name="ต.ค.68" sheetId="1" r:id="rId1"/>
    <sheet name="พ.ย.68" sheetId="2" r:id="rId2"/>
    <sheet name="ธ.ค.68" sheetId="3" r:id="rId3"/>
    <sheet name="ม.ค.69" sheetId="4" r:id="rId4"/>
    <sheet name="ก.พ.69" sheetId="5" r:id="rId5"/>
    <sheet name="มี.ค.69" sheetId="6" r:id="rId6"/>
    <sheet name="เมษายน69" sheetId="14" r:id="rId7"/>
    <sheet name="พ.ค.69" sheetId="15" r:id="rId8"/>
    <sheet name="สรุป" sheetId="13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5" l="1"/>
  <c r="C17" i="15"/>
  <c r="D47" i="14"/>
  <c r="C47" i="14"/>
  <c r="D10" i="13"/>
  <c r="C10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B38" i="13"/>
  <c r="B37" i="13"/>
  <c r="B36" i="13"/>
  <c r="B35" i="13"/>
  <c r="B34" i="13"/>
  <c r="B33" i="13"/>
  <c r="D64" i="6" l="1"/>
  <c r="C64" i="6"/>
  <c r="D30" i="5"/>
  <c r="C30" i="5"/>
  <c r="D27" i="4"/>
  <c r="C27" i="4"/>
  <c r="D24" i="3"/>
  <c r="C24" i="3"/>
  <c r="D36" i="2"/>
  <c r="C36" i="2"/>
  <c r="D62" i="1"/>
  <c r="C62" i="1"/>
  <c r="C4" i="13"/>
  <c r="E45" i="13"/>
  <c r="D45" i="13"/>
  <c r="C45" i="13"/>
  <c r="B45" i="13"/>
  <c r="D13" i="13" s="1"/>
  <c r="D29" i="13"/>
  <c r="C29" i="13"/>
  <c r="B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2" i="13"/>
  <c r="E11" i="13"/>
  <c r="C7" i="13"/>
  <c r="E4" i="13" s="1"/>
  <c r="E29" i="13" l="1"/>
  <c r="E5" i="13"/>
  <c r="E6" i="13"/>
  <c r="E7" i="13" l="1"/>
  <c r="E10" i="13"/>
  <c r="C13" i="13"/>
  <c r="E13" i="13" s="1"/>
</calcChain>
</file>

<file path=xl/sharedStrings.xml><?xml version="1.0" encoding="utf-8"?>
<sst xmlns="http://schemas.openxmlformats.org/spreadsheetml/2006/main" count="1665" uniqueCount="717">
  <si>
    <t>องค์การบริหารส่วนตำบลทัพรั้ง</t>
  </si>
  <si>
    <t>ลำดับที่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</si>
  <si>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</si>
  <si>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</si>
  <si>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</si>
  <si>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</si>
  <si>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</si>
  <si>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</si>
  <si>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แบบ สขร.1</t>
  </si>
  <si>
    <t xml:space="preserve">ต่ออายุโดเมนเนม (เว็บไซต์) </t>
  </si>
  <si>
    <t>เช่าเครื่องถ่ายเอกสาร (สำนักปลัด)</t>
  </si>
  <si>
    <t>เช่าเครื่องถ่ายเอกสาร (กองช่าง)</t>
  </si>
  <si>
    <t>จ้างเหมาคนงานทั่วไป</t>
  </si>
  <si>
    <t>จัดซื้อวัสดุน้ำมัน (กองช่าง)</t>
  </si>
  <si>
    <t>จัดซื้อวัสดุน้ำมัน (สำนักปลัด)</t>
  </si>
  <si>
    <t>จัดซื้อวัสดุน้ำมัน (กองศึกษาฯ)</t>
  </si>
  <si>
    <t>จัดซื้อวัสดุน้ำมัน (กองคลัง)</t>
  </si>
  <si>
    <t>จัดซื้อวัสดุน้ำมัน (ศพด.3แห่ง)</t>
  </si>
  <si>
    <t>จัดซื้อวัสดุน้ำมัน (กองสาธารณสุขฯ)</t>
  </si>
  <si>
    <t>จัดซื้อวัสดุสำนักงาน (กองการศึกษาฯ)</t>
  </si>
  <si>
    <t>จ้างถ่ายเอกสารพร้อมเย็บปกเข้าเล่ม แผนการดำเนินงานประจำปี 2569 (งานยุทธศาสตร์ สำนักปลัด)</t>
  </si>
  <si>
    <t>จัดซื้อวัสดุสำนักงาน (กองคลัง)</t>
  </si>
  <si>
    <t>จ้างดำเนินการตรวจเช็คระยะและซ่อมบำรุงรักษารถยนต์ หมายเลขทะเบียน งจ 3465 นครราชสีมา (กองคลัง)</t>
  </si>
  <si>
    <t>จ้างซ่อมแซมเครื่องพิมพ์ (ครุภัณฑ์คอมพิวเตอร์ หมายเลข 416-065-108) (กองคลังป</t>
  </si>
  <si>
    <t>โครงการกอาหารเสริม (นม)</t>
  </si>
  <si>
    <t>จัดซื้อวัสดุสำรวจ (กองการศึกษาฯ)</t>
  </si>
  <si>
    <t>จัดซื้อวัสดุไฟฟ้าและวิทยุ (กองการศึกษาษฯ)</t>
  </si>
  <si>
    <t>จ้างซ่อมแซมบำรุงรักษารถจักรยานยนต์ ทะเบียน 1 กฌ 3445 (สำนักปลัด)</t>
  </si>
  <si>
    <t>จ้างเหมาซ่อมปิดคันน้ำสระประปา เกิดจากอุทกภัย หมู่ที่ 3</t>
  </si>
  <si>
    <t>จัดซื้อวัสดุอื่น (ที่เกี่ยวข้องกับงานในระบบประปา) ฏองช่าง</t>
  </si>
  <si>
    <t>จ้างเหมาซ่อมแซมระบบปรับอากาศของรถยนต์ส่วนราชการ (กองช่าง) งท 3326 นครราชสีมา (001-064-007ป</t>
  </si>
  <si>
    <t>จัดซื้อแบบพิมพ์เลือกตั้งสำหรับใช้ในโครงการ "จัดการเลือกตั้งสมาชิก อบต." (สำนักปลัด)</t>
  </si>
  <si>
    <t>จ้างทำตรายาง จำนวน 9 รายการ (สำนักปลัด)</t>
  </si>
  <si>
    <t>จัดซื้อน้ำมันเชื้อเพลิงสำหรับรถราชการ (กองช่าง)</t>
  </si>
  <si>
    <t>จัดซื้อวัสดุงานบ้านงานครัว (ศพด.1)</t>
  </si>
  <si>
    <t>จ้างเหมากำจัดดอกจอกและวัชพืชออกจากสระน้ำบ้านโนนสูง หมู่ที่ 14</t>
  </si>
  <si>
    <t>ซื้อวัสดุอุปกรณ์สำหรับใช้ในงานพิธีเฉลิมพระเกียรติ์พระบาทสมเด็จพระมงกุฎเกล้าเจ้าอยู่หัวฯ</t>
  </si>
  <si>
    <t>จัดซื้อวัสดุอุปกรณ์การเลือกตั้งสำหรับใช้ในโครงการ จัดการเลือกตั้งสมาชิกสภา และนายก</t>
  </si>
  <si>
    <t>จ้างซ่อมแซมถนนเพื่อบรรเทาปัญหาความเดือดร้อนของราษฎรที่เสียหายถนนเสียหายสัญจรไปมาไม่สะดวก ถนนสายมาบลาน-โนนงิ้ว (กองช่าง)</t>
  </si>
  <si>
    <t>จ้างนำรถยนต์ส่วนกลาง (รถบรรทุกน้ำ) หมายเลขทะเบียน 90-3987 นครราชสีมา เข้าเช็คระยะ (001-065-009) (งานป้องกันฯ สำนักปลัด)</t>
  </si>
  <si>
    <t>จัดซื้อวัสดุก่อสร้าง (กองการศึกษา)</t>
  </si>
  <si>
    <t>จ้างซ่อมเครื่องพิมพ์ (งานป้องกันฯ สำนักปลัด)</t>
  </si>
  <si>
    <t>จัดซื้ออาหารเสริม (นม) ภาคเรียนที่ 2/2568</t>
  </si>
  <si>
    <t>จ้างเหมาเช่าเต็นท์</t>
  </si>
  <si>
    <t>จ้างเหมาทำป้ายประชาสัมพันธ์ พร้อมติดตั้ง (โครงการจัดการเลือกตั้ง)</t>
  </si>
  <si>
    <t>จัดซื้อวัสดุคอมพิวเตอร์ ศพด.3</t>
  </si>
  <si>
    <t>จัดซื้อวัสดุวิทยาศาสตร์และการแพทย์ (กองช่าง)</t>
  </si>
  <si>
    <t>จัดซื้อวัสดุงานบ้านงานครัว ศพด.3</t>
  </si>
  <si>
    <t>จัดซื้ออุปกรณ์ชุดสายไฟสำหรับใช้ในโครงการ "จัดการเลือกตั้ง"</t>
  </si>
  <si>
    <t>จ้างตรวจเช็คและซ่อมแซมบำรุงรักษาเครื่องปรับอากาศและกล้องวงจรปิดใน ศพด.3 แห่ง</t>
  </si>
  <si>
    <t>จ้างทำคู่มือประชาชนสำหรับการเลือกตั้ง (สำนักปลัด)</t>
  </si>
  <si>
    <t>จัดซื้อวัสดุก่อสร้าง (กองการศึกษาฯ)</t>
  </si>
  <si>
    <t>จัดซื้อวัสดุงานบ้านงานครัว ศพด.2</t>
  </si>
  <si>
    <t>จัดซื้อหมึกเครื่องปริ้นเตอร์ โครงการจัดการเลือกตั้ง</t>
  </si>
  <si>
    <t>จัดซื้อวัสดุคอมพิวเตอร์ (งานกิจการประปา กองช่าง)</t>
  </si>
  <si>
    <t>จัดซื้อบัตรเลือกตั้ง บัตรตัวอย่าง บัตรทาบผู้พิการทางสายตา และแบบจัดคะแนนเลือกตั้ง</t>
  </si>
  <si>
    <t>จ้างเหมาจัดสถานที่จุดบริการประชาชน</t>
  </si>
  <si>
    <t>จ้างเมาซ่อมถนนลงลูกรังหนองกระทุ่ม หมู่ที่ 18</t>
  </si>
  <si>
    <t>จัดซื้อวัสดุอุปกรณ์และคู่มือปฏิบัติงานสำหรับคณะกรรมการประจำหน่วยเลือกตั้ง</t>
  </si>
  <si>
    <t>จ้างเหมาทำตรายาง</t>
  </si>
  <si>
    <t>จัดซื้อวัสดุอุปกรณ์สำหรับใช้ในโครงการจัดการเลือกตั้งสมาชิกอบต.และนายกอบต.</t>
  </si>
  <si>
    <t>จัดซื้อวัสดุอุปกรณ์ประจำหน่วย</t>
  </si>
  <si>
    <t>จ้างเหมาเช่าเครื่องปั่นไฟ จ้างเหมาเช่าเต็นท์ โต๊ะ เก้าอี้ พร้อมติดตั้งรื้อถอน</t>
  </si>
  <si>
    <t>จ้างเหมาซ่อมแซมประตู-หน้าต่าง ภายในสำนักงาน อบต.ทัพรั้ง</t>
  </si>
  <si>
    <t>เปลี่ยนยางรถยนต์ส่วนกลาง หมยเลขทะเบียน ยข 2322 นครราชสีมา</t>
  </si>
  <si>
    <t>จ้างเหมาบริการจัดทำป้าย Cutout ประกาศผลการนับคะแนน</t>
  </si>
  <si>
    <t>จัดซื้อวัสดุคอมพิวเตอร์ (กองช่าง)</t>
  </si>
  <si>
    <t>จัดซื้อวัสดุครุภัณฑ์ประจำศูนย์ฟื้นฟูสุขภาพ</t>
  </si>
  <si>
    <t>จ้างเหมาทำป้ายไวนิล ศพด.3 แห่ง</t>
  </si>
  <si>
    <t>จัดซื้อวัสดุอื่น (ที่เกี่ยวข้องกับงานในระบบประปา)</t>
  </si>
  <si>
    <t>จัดซื้อวัสดุวิทยาศาสตร์และการแพทย์ (งานกิจการประปา กองช่าง)</t>
  </si>
  <si>
    <t>จัดซื้อวัสดุจราจร (งานป้องกันฯ สำนักปลัด)</t>
  </si>
  <si>
    <t>จัดซื้อวัสดุเครื่องดับเพลิง (งานป้องกันฯ สำนักปลัด)</t>
  </si>
  <si>
    <t>ซ่อมแซมครุภัณฑ์คอมพิวเตอร์ 416-061-069 (กองคลัง)</t>
  </si>
  <si>
    <t>จัดซื้อวัสดุคอมพิวเตอร์ (กองคลัง)</t>
  </si>
  <si>
    <t>จ้างปรับปรุงซ่อมแซมแก้ไขบ่อเกรอะบ่อซึมห้องน้ำ สำนักงาน อบต.ทัพรั้ง</t>
  </si>
  <si>
    <t>จ้างซ่อมเสาไฟฟ้ารงต่ำ หมู่ที่ 14</t>
  </si>
  <si>
    <t>จ้างเหมาเครื่องจักรกลซ่อมคันคลองอีสานเขียวบ้านเต็งเตี้ย หมู่ที่ 12</t>
  </si>
  <si>
    <t>จัดซื้อวัสดุสำนักงาน ศพด.2</t>
  </si>
  <si>
    <t>จัดซื้อโครงการอาหารเสริม (นม) ของศูนย์พัฒนาเด็กเล็กและโรงเรียน</t>
  </si>
  <si>
    <t>จ้างซ่อมบำรุงรักษารถจักรยานยนต์ หมายเลขทะเบียน 1 กฌ 3445 นครราชสีมา 001-060-005 (สำนักปลัด)</t>
  </si>
  <si>
    <t>จัดซื้อวัสดุคอมพิวเตอร์ (สำนักปลัด)</t>
  </si>
  <si>
    <t>จัดซื้อวัสดุงานบ้านงานครัว (สำนักปลัด)</t>
  </si>
  <si>
    <t>จัดซื้อวัสดุสำนักงาน (สำนักปลัด)</t>
  </si>
  <si>
    <t>จ้างทำตรายาง จำนวน 4 รายการ</t>
  </si>
  <si>
    <t>จัดซื้อวัสดุอื่น (กองช่าง งานกิจการประปา)</t>
  </si>
  <si>
    <t xml:space="preserve">จัดซื้ออาหารเสริม (นม) </t>
  </si>
  <si>
    <t>จ้างทำป้ายชื่อตั้งโต๊ะ คณะผู้บริหาร สมาชิก และป้ายไวนิล</t>
  </si>
  <si>
    <t>นำรถยนต์ของทางราชการเข้าตรวจเช็คระยะ (กองการศึกษาฯ)</t>
  </si>
  <si>
    <t>จัดซื้อวัสดุสำนักงาน ศพด.1</t>
  </si>
  <si>
    <t>จัดซื้อวัสดุสำนักงาน ศพด.3</t>
  </si>
  <si>
    <t>จ้างเหมาทำตรายาง (กองคลัง)</t>
  </si>
  <si>
    <t>จัดซื้อวัสดุคอมพิวเตอร์ ศพด.1</t>
  </si>
  <si>
    <t>จัดซื้อวัสดุสำนักงาน (กองช่าง)</t>
  </si>
  <si>
    <t>จัดซื้อวัสดุงานบ้านงานครัว (กองช่าง)</t>
  </si>
  <si>
    <t>จ้างซ่อมแซมและทำความสะอาดเครื่องปรับอากาศ (กองช่าง)</t>
  </si>
  <si>
    <t>จ้างทำตรายาง (กองการศึกษาฯ)</t>
  </si>
  <si>
    <t>จ้างซ่อมเครื่องพิมพ์ 416-066-140 (สำนักปลัด)</t>
  </si>
  <si>
    <t>จ้างซ่อมครุภัณฑ์คอมพิวเตอร์ (เครื่องสำรองไฟฟ้า) 416-063-078,416-04-094,416-065-109 (กองคลัง)</t>
  </si>
  <si>
    <t>จ้างล้างทำความสะอาดและซ่อมบำรุงรักษาเครื่องปรับอากาศห้องปรัชุมสภา 420-065-006,420-065-007,420-065-009 (สำนักปลัด)</t>
  </si>
  <si>
    <t>จ้างสำรวจจำนวนสุนัขและแมว และขึ้นทะเบียนสุนัขและแมว (กองสาธารณสุขฯ)</t>
  </si>
  <si>
    <t>ซ่อมครุภัณฑ์คอมพิวเตอร์ 416-057-033 (กองคลัง)</t>
  </si>
  <si>
    <t>ซ่อมรถยนต์ส่วนกลาง หมายเลขทะเบียน ขฉ 3706 นครราชสีมา 001-057-004 (กองสาธารณสุขฯ)</t>
  </si>
  <si>
    <t>จ้างเหมาเครื่องจักรกลเพื่อซ่อมแซมคันสระเก็บน้ำผลิตน้ำประปาหมู่บ้านดอนขวาง หมู่ที่ 3</t>
  </si>
  <si>
    <t>จ้างซ่อมแซมครุภัณฑ์คอมพิวเตอร์ 416-060-062 (สำนักปลัด)</t>
  </si>
  <si>
    <t>จ้างเหมารถโดยสารปรับอากาศ 2 ชั้น แบบไม่ประจำทาง จำนวน 1 คัน ตามโครงการศึกาดูงานชมรมผู้สูงอายุตำบลทัพรั้ง</t>
  </si>
  <si>
    <t>จ้างเปลี่ยนยางรถยต์ส่วนกลาง หมายเลขทะเบียน งน 8842 นครราชสีมา (สำนักปลัด)</t>
  </si>
  <si>
    <t>จ้างตรวจเช็คสภาพรถยนต์ส่วนกลาง ทะเบียน งน 8842 นครราชสีมา (สำนักปลัด)</t>
  </si>
  <si>
    <t>นำรถยนต์ส่วนราชการเข้ารับการตรวจเช็คสภาพและซ่อมบำรุงรักษา กธ 9038 นครราชสีมา 001-056-001 (กองช่าง)</t>
  </si>
  <si>
    <t>จ้างทำป้ายประชาสัมพันธ์การชำระภาษี (กองคลัง)</t>
  </si>
  <si>
    <t>จัดซื้อวัสดุไฟฟ้าและวิทยุ (สำนักปลัด)</t>
  </si>
  <si>
    <t>จัดซื้อวัสดุเกษตร (สำนักปลัด)</t>
  </si>
  <si>
    <t>จัดซื้อวัสดุก่อสร้าง</t>
  </si>
  <si>
    <t>จ้างเหมาโครงการติดตั้งโคมไฟโซล่าเซลล์ หมู่ที่ 11</t>
  </si>
  <si>
    <t>โครงการปรับปรุงเสริมหินคลุกภายในหมู่บ้านห้วยสามขา หมู่ที่ 11</t>
  </si>
  <si>
    <t>โครงการติดตั้งไฟส่องสว่างภายในหมู่บ้าน โซล่าเซลล์ หมู่ที่ 13</t>
  </si>
  <si>
    <t>โครงการติดตั้งไฟส่อง ถนนโซล่าเซลล์ หมู่ที่ 21</t>
  </si>
  <si>
    <t>โครงการติดตั้งโคมไฟโซล่าเซลล์ หมู่ที่ 9</t>
  </si>
  <si>
    <t>โครงการก่อสร้างถนน คสล.หน้าวัดมาบค่าย หมู่ที่ 6</t>
  </si>
  <si>
    <t>ครงการติดตั้งไฟฟ้าส่องสว่างภายในหมู่บ้านเดิ่นตะโก หมู่ที่ 4</t>
  </si>
  <si>
    <t>โครงการติดตั้งไฟฟ้าส่องสว่างภายในหมู่บ้าน หมู่ที่ 10</t>
  </si>
  <si>
    <t>โครงการติดตั้งไฟฟ้าส่องสว่างระบบโซล่าเซลล์ (ขยายเขต) บ้านโนนสง่า หมู่ที่ 5</t>
  </si>
  <si>
    <t>โครงการติดตั้งไฟฟ้าส่องสว่างภายในหมู่บ้านโซล่าเซลล์ 15 จุด บ้านเต้งเตี้ย</t>
  </si>
  <si>
    <t>โครงการก่อสร้างถนนหินคลุกพร้อมบดอัดแน่น สายกุดตาดำ-โคกดินแดง (สายกองดิน) หมู่ที่ 2</t>
  </si>
  <si>
    <t>จ้างติดตั้งไฟโซล่าเซลล์ หมู่ที่ 3</t>
  </si>
  <si>
    <t xml:space="preserve">โครงการจ้างเหมาปรับเกลี่ยซ่อมแซม ถนนหินคลุกสายโคกดินแดง-โนนงิ้ว </t>
  </si>
  <si>
    <t>โครงการลงหินคลุกภายในหมู่บ้าน หมู่ที่ 13 ตะเคียนงาม ซอย 1 ,ซอย 2</t>
  </si>
  <si>
    <t>โครงการปรับปรุงถนนหินคลุกกุดไผ่-โนนโบสถ์</t>
  </si>
  <si>
    <t>ก่อสร้างถนน คสล.ภายในหมู่บ้านดอนขวาง หมู่ที่ 3</t>
  </si>
  <si>
    <t>ก่อสร้างถนน คสล./ลาดยางหินคลุก สายหนองกระทุ่ม-โนนลอย หมู่ที่ 18</t>
  </si>
  <si>
    <t>โครงการติดตั้งไฟส่องสว่างภายในหมู่บ้านโซล่าเซลล์ 15 จุด (สายโนนงิ้ว)</t>
  </si>
  <si>
    <t>โครงการติดตั้งไฟส่องสว่างภายในหมู่บ้านโซล่าเซลล์ บ้านโคกเพชร หมู่ที่ 16</t>
  </si>
  <si>
    <t>ก่อสร้างถนนคอนกรีตภายในหมู่บ้านมาบลาน หมู่ที่ 20</t>
  </si>
  <si>
    <t>ก่อสร้างถนนคอนกรีตภายในหมู่บ้าน หมู่ที่ 4</t>
  </si>
  <si>
    <t>ก่อสร้างฝายน้ำล้นข้างเมรุวัดกุดตาดำ</t>
  </si>
  <si>
    <t>ก่อสร้างถนนหินคลุกพร้อมบดอัดแน่น ซอยบ้านนายทิม เชิดชู</t>
  </si>
  <si>
    <t>จ้างเกรดปับเกลี่ยเสริมหินคลุกภายในบ้านหนองกระทุ่ม หมู่ที่ 8</t>
  </si>
  <si>
    <t>ปรับปรุงเสริมหินคลุกในหมู่บ้าน หมู่ที่ 11</t>
  </si>
  <si>
    <t>ก่อสร้าง คสล.สายหนองกระทุ่ม - มาบลาน</t>
  </si>
  <si>
    <t>สรุปผลการดำเนินการจัดซื้อจัดจ้างในรอบเดือนตุลาคม 2568</t>
  </si>
  <si>
    <t>วิธีเฉพาะเจาะจง</t>
  </si>
  <si>
    <t>บริษัท ไทม์สมีเดีย เว็บดีไซน์ จำกัด / 8,000 บาท</t>
  </si>
  <si>
    <t>หจก.ออฟฟิศ เซ็นเตอร์ กรุ๊ป / 56,400 บาท</t>
  </si>
  <si>
    <t>หจก.ออฟฟิศ เซ็นเตอร์ กรุ๊ป / 60,000 บาท</t>
  </si>
  <si>
    <t>นายวีรภพ แก้วมะลัง / 60,000 บาท</t>
  </si>
  <si>
    <t>นางสาวสุภารักษ์ ดงสันเทียะ / 9,500 บาท</t>
  </si>
  <si>
    <t>นายณัฐพล บุญปั้น / 60,000 บาท</t>
  </si>
  <si>
    <t>นายสมพงษ์ วงค์เวียน / 57,000 บาท</t>
  </si>
  <si>
    <t>นางสาวราณี จีมสันเทียะ / 16,960 บาท</t>
  </si>
  <si>
    <t>นางพะเยาว์ เกยนอก / 16,960 บาท</t>
  </si>
  <si>
    <t>นายสมศักดิ์ ใจงาม / 16,960 บาท</t>
  </si>
  <si>
    <t>นางดาวทิพย์ ใจงาม / 57,000 บาท</t>
  </si>
  <si>
    <t>นายจักรวาล ขันละ / 60,000 บาท</t>
  </si>
  <si>
    <t>นางบุญเพ็ง จีมสันเทียะ / 16,960 บาท</t>
  </si>
  <si>
    <t>นายสมเกียรติ์ วงค์กลม / 16,960 บาท</t>
  </si>
  <si>
    <t>นายไหม นาคมณี / 16,960 บาท</t>
  </si>
  <si>
    <t>นางพลอยไพลิน พิชัยเกรียงไกร / 16,960 บาท</t>
  </si>
  <si>
    <t>นายชัยยงค์ พรมเสนา / 16,960 บาท</t>
  </si>
  <si>
    <t>นางสาวปิยะฉัตร สิงหาอาจ / 16,960 บาท</t>
  </si>
  <si>
    <t>นายวายุ หมีโฮ / 57,000 บาท</t>
  </si>
  <si>
    <t>นางสาวสุภาภรณ์ มอญสันเทียะ / 28,500 บาท</t>
  </si>
  <si>
    <t>นางสาวพิกุลแก้ว กลีบสำโรง / 57,000 บาท</t>
  </si>
  <si>
    <t>นางสาวนันทิยา รุ่งเรือง / 9,500 บาท</t>
  </si>
  <si>
    <t>นางสาวกุสุมา พาวขุนทด / 9,500 บาท</t>
  </si>
  <si>
    <t>นางสาวอมรา ลมัยพลกรัง / 28,500 บาท</t>
  </si>
  <si>
    <t>นางกัญญารัตน์ เขียนสายออ / 28,500 บาท</t>
  </si>
  <si>
    <t xml:space="preserve">นายอนุกูล ดูสันเทียะ / 60,000 บาท </t>
  </si>
  <si>
    <t>นายกิตติพงษ์ มีของ / 60,000 บาท</t>
  </si>
  <si>
    <t>นายยนต์ บินสันเทียะ / 60,000 บาท</t>
  </si>
  <si>
    <t>นายธีรวัฒน์ หมั่นบรรจง / 60,000 บาท</t>
  </si>
  <si>
    <t>นายนันทวัฒน์ เกือบสันเทียะ / 60,000 บาท</t>
  </si>
  <si>
    <t>นางสาวศิริพร ล่มกาหลง / 9,500 บาท</t>
  </si>
  <si>
    <t>นางสาววิมล บัวโค้ง / 57,000 บาท</t>
  </si>
  <si>
    <t>นางสาวนิภาภรณ์ เดือนสันเทียะ / 9,500 บาท</t>
  </si>
  <si>
    <t>นางสาวนารีรัตน์ งีสันเทียะ / 57,000 บาท</t>
  </si>
  <si>
    <t>นางสาวสุพิชชา สียางนอก / 57,000 บาท</t>
  </si>
  <si>
    <t>นายนะที วันกรม / 60,000 บาท</t>
  </si>
  <si>
    <t>นายอภิวัฒน์ สุวรรณแก้ว / 60,000 บาท</t>
  </si>
  <si>
    <t>นางสาวสุพัตรา งดสันเทียะ / 57,000 บาท</t>
  </si>
  <si>
    <t>หจก.โค้วเทียนหยู เอ็นเนอร์จี้ / 100,000 บาท</t>
  </si>
  <si>
    <t>หจก.โค้วเทียนหยู เอ็นเนอร์จี้ / 50,000 บาท</t>
  </si>
  <si>
    <t>หจก.โค้วเทียนหยู เอ็นเนอร์จี้ / 60,000 บาท</t>
  </si>
  <si>
    <t>บริษัท เอกสหกรุ๊ป จำกัด / 5,782.28 บาท</t>
  </si>
  <si>
    <t>หจก.พงษ์ไพสิทธิ์ / 4,675 บาท</t>
  </si>
  <si>
    <t>ร้านดีดีดี ก็อปปี้ เซ็นเตอร์ / 2,496 บาท</t>
  </si>
  <si>
    <t>หจก.พงษ์ไพสิทธิ์ / 2,040 บาท</t>
  </si>
  <si>
    <t>โตโยต้าโคราช 1988 ผู้จำหน่ายโตโยต้า / 6,603.31 บาท</t>
  </si>
  <si>
    <t>ร้านทูเก็ตเตอร์ / 1,709 บาท</t>
  </si>
  <si>
    <t>นางสาวนิอร จันทร์โพธิ์ / 49,510 บาท</t>
  </si>
  <si>
    <t>บริษัท คันทรี เฟรช แดรี่ / 140,532 บาท</t>
  </si>
  <si>
    <t>หจก.คลองแค / 497,000 บาท</t>
  </si>
  <si>
    <t>นายพิชิต บวรวิโรจน์ / 187,000 บาท</t>
  </si>
  <si>
    <t>ร้านรุ่งอรุณเกษตรยนต์ / 530 บาท</t>
  </si>
  <si>
    <t>ร้านกิมไล้ค้าวัสดุ / 1,700 บาท</t>
  </si>
  <si>
    <t>ร้านกิมไล้ค้าวัสดุ / 1,070 บาท</t>
  </si>
  <si>
    <t>นายสัญญา แสนทวีสุข / 160 บาท</t>
  </si>
  <si>
    <t>นายอภิวัฒน์ สีเขียว / 4,983 บาท</t>
  </si>
  <si>
    <t>ร้านกอบกิจรุ่งเรือง / 29,860 บาท</t>
  </si>
  <si>
    <t>นายวายุ หมีโฮ / 42,750 บาท</t>
  </si>
  <si>
    <t>ร้านศักดิ์ชัย-ไดนาโม / 6,500 บาท</t>
  </si>
  <si>
    <t>ดรงพิมพ์อาสารักษาดินแดน กรมการปกครอง / 12,314 บาท</t>
  </si>
  <si>
    <t>บริษัท โตโยต้าทองรวยสีมา จำกัด / 7,140.55 บาท</t>
  </si>
  <si>
    <t>บริษัท 124 เฮ้าท์ คอรฺปอเรชั่น จำกัด / 3,295.60 บาท</t>
  </si>
  <si>
    <t>ร้านวันนาบริการ / 1,000 บาท</t>
  </si>
  <si>
    <t>หจก.พงษ์ไพสิทธิ์ / 10,000 บาท</t>
  </si>
  <si>
    <t>นางนิภาพร โปรดสันเทียะ / 5,000 บาท</t>
  </si>
  <si>
    <t>นางสาวนิอร จันทร์โพธิ์ / 15,160 บาท</t>
  </si>
  <si>
    <t>บริษัท โชคเพิ่มพูน 2023 จำกัด / 73,100 บาท</t>
  </si>
  <si>
    <t>หจก.คลองแค / 64,000 บาท</t>
  </si>
  <si>
    <t>บริษัท ตังปักโคราช จำกัด / 41,231.49 บาท</t>
  </si>
  <si>
    <t>ร้านขวัญใจพาณิชย์ / 2,700 บาท</t>
  </si>
  <si>
    <t>ร้านทูเก็ตเตอร์ / 700 บาท</t>
  </si>
  <si>
    <t>บริษัท คันทรีเฟชร แดรี่ จำกัด / 425,983.95 บาท</t>
  </si>
  <si>
    <t>นางมณีรัตน์ พนมชัย / 12,000 บาท</t>
  </si>
  <si>
    <t>ศูนย์พิมพ์ป้าย ที แม็กซ์ ดีไซน์ / 35,800 บาท</t>
  </si>
  <si>
    <t>นางสาวนัทธาพร เจ้าสันเทียะ / 187,000 บาท</t>
  </si>
  <si>
    <t>นายพิชิต บวรวิโรจน์ / 494,000 บาท</t>
  </si>
  <si>
    <t>หจก.คลองแค / 486,000 บาท</t>
  </si>
  <si>
    <t>หจก.ออฟฟิศ เซ็นเตอร์ กรุ๊ป / 2,544 บาท</t>
  </si>
  <si>
    <t>ร้านไชยะพานิชย์ / 44,000 บาท</t>
  </si>
  <si>
    <t>หจก.พงษ์ไพสิทธิ์ / 10,205 บาท</t>
  </si>
  <si>
    <t>ร้านกิมไล้ค้าวัสดุ / 9,100 บาท</t>
  </si>
  <si>
    <t>ร้านโก๋ดาวเทียมดิจิตอล / 20,200 บาท</t>
  </si>
  <si>
    <t>ร้านนาตยาครุภัณฑ์แอนด์ซัพพลาย / 15,000 บาท</t>
  </si>
  <si>
    <t>หจก.พงษ์ไพสิทธิ์ / 6,564 บาท</t>
  </si>
  <si>
    <t>หจก.ออฟฟิศ เซ็นเตอร์ กรุ๊ป / 24,064 บาท</t>
  </si>
  <si>
    <t>โรงพิมพ์อาสารักษาดินแดน / 29,452 บาท</t>
  </si>
  <si>
    <t>ร้านพนมชัยการพิมพ์ / 12,248 บาท</t>
  </si>
  <si>
    <t>นายพิชิต บวรวิโรจน์ / 34,000 บาท</t>
  </si>
  <si>
    <t>นางสาวสุภาภรณ์ มอญสันเทียะ / 85,500 บาท</t>
  </si>
  <si>
    <t>หจก.เอ็ม แอนด์ เอ อินเตอร์เทรดดิ้ง / 28,202 บาท</t>
  </si>
  <si>
    <t>บริษัท โนนไทยศิลป์ กรุ๊ป จำกัด / 1,230.50 บาท</t>
  </si>
  <si>
    <t>อาร์ม แอดเวอร์ไทซิ่ง / 37,200 บาท</t>
  </si>
  <si>
    <t>สรุปผลการดำเนินการจัดซื้อจัดจ้างในรอบเดือนพฤศจิกายน 2567</t>
  </si>
  <si>
    <t>สรุปผลการดำเนินการจัดซื้อจัดจ้างในรอบเดือน ธันวาคม 2568</t>
  </si>
  <si>
    <t>สรุปผลการดำเนินการจัดซื้อจัดจ้างในรอบเดือน มกราคม 2569</t>
  </si>
  <si>
    <t>หจก.พงษ์ไพสิทธิ์ / 15,536 บาท</t>
  </si>
  <si>
    <t>หจก.พงษ์ไพสิทธิ์ / 16,803 บาท</t>
  </si>
  <si>
    <t>หจก.พงษ์ไพสิทธิ์ / 9,997 บาท</t>
  </si>
  <si>
    <t>นายพิชิต บวรวิโรจน์ / 11,300 บาท</t>
  </si>
  <si>
    <t>ร้านโด่งการยาง / 15,400 บาท</t>
  </si>
  <si>
    <t>อาร์มแอดเวอร์ไทซิ่ง / 32,716 บาท</t>
  </si>
  <si>
    <t>ร้านทูเก็ตเตอร์ / 29,700 บาท</t>
  </si>
  <si>
    <t>ร้านพนมชัย การพิมพ์ / 8,394 บาท</t>
  </si>
  <si>
    <t>ร้านกิมไล้ค้าวัสดุ / 3,100 บาท</t>
  </si>
  <si>
    <t>ร้านกิมไล้ค้าวัสดุ / 33,040 บาท</t>
  </si>
  <si>
    <t>ร้านไชยะพานิชย์ / 56,000 บาท</t>
  </si>
  <si>
    <t>ร้านโนนสูงเซฟตี้ไฟร์ / 29,800 บาท</t>
  </si>
  <si>
    <t>ร้านโนนสูงเซฟตี้ไฟร์ / 59,660 บาท</t>
  </si>
  <si>
    <t>หจก.ออฟฟิศ เซ็นเตอร์ กรุ๊ป / 500 บาท</t>
  </si>
  <si>
    <t>นายพิชิต บวรวิโรจน์ / 149,000 บาท</t>
  </si>
  <si>
    <t>หจก.คลองแค / 490,000 บาท</t>
  </si>
  <si>
    <t>หจก.คลองแค / 498,466 บาท</t>
  </si>
  <si>
    <t>หจก.คลองแค / 498,000 บาท</t>
  </si>
  <si>
    <t>หจก.พงษ์ไพสิทธิ์ / 12,260 บาท</t>
  </si>
  <si>
    <t>ร้านกิมไล้ค้าวัสดุ / 12,900 บาท</t>
  </si>
  <si>
    <t>นายพิชิต บวรวิโรจน์ / 29,764 บาท</t>
  </si>
  <si>
    <t>นายพิชิต บวรวิโรจน์ / 12,800 บาท</t>
  </si>
  <si>
    <t>นายพิชิต บวรวิโรจน์ / 25,000 บาท</t>
  </si>
  <si>
    <t>หจก.พงษ์ไพสิทธิ์ / 10,392 บาท</t>
  </si>
  <si>
    <t>บริษัท คันทรีเฟชรแดรี่ จำกัด / 145,236 บาท</t>
  </si>
  <si>
    <t>นางสาวสุพัตรา รามหริ่ง / 3,010 บาท</t>
  </si>
  <si>
    <t>หจก.พงษ์ไพสิทธิ์ / 4,410 บาท</t>
  </si>
  <si>
    <t>หจก.พงษ์ไพสิทธิ์ / 7,100 บาท</t>
  </si>
  <si>
    <t>หจก.พงษ์ไพสิทธิ์ / 11,684 บาท</t>
  </si>
  <si>
    <t>หจก.พงษ์ไพสิทธิ์ / 13,480 บาท</t>
  </si>
  <si>
    <t>หจก.พงษ์ไพสิทธิ์ / 35,996 บาท</t>
  </si>
  <si>
    <t>บริษัท 124 เฮาท์ คอร์ปอเรชั่น จำกัด / 1,990.20 บาท</t>
  </si>
  <si>
    <t>ร้านกิมไล้ค้าวัสดุ / 26,295 บาท</t>
  </si>
  <si>
    <t>บริษัท คันทรีเฟชรแดรี่ จำกัด / 254,607.60 บาท</t>
  </si>
  <si>
    <t>ร้านพนมชัยการพิมพ์ / 3,964 บาท</t>
  </si>
  <si>
    <t>บริษัท เอกสหกรุ๊ป จำกัด / 15,347.10 บาท</t>
  </si>
  <si>
    <t>หจก.พงษ์ไพสิทธิ์ / 15,747 บาท</t>
  </si>
  <si>
    <t>บริษัท สโตรบริดจ์ / 392,000 บาท</t>
  </si>
  <si>
    <t>บริษัท สโตรบริดจ์ / 396,000 บาท</t>
  </si>
  <si>
    <t>นายพิชิต บวรวิโรจน์ / 186,750 บาท</t>
  </si>
  <si>
    <t>นายพิชิต บวรวิโรจน์/ 186,750 บาท</t>
  </si>
  <si>
    <t>บริษัท 124 เฮาท์ คอร์ปอเรชั่น จำกัด / 1,433.80 บาท</t>
  </si>
  <si>
    <t>หจก.พงษ์ไพสิทธิ์ / 9,564 บาท</t>
  </si>
  <si>
    <t>หจก.พงษ์ไพสิทธิ์ / 8,230 บาท</t>
  </si>
  <si>
    <t>หจก.พงษ์ไพสิทธิ์ / 1,025 บาท</t>
  </si>
  <si>
    <t>โคกสวาย เซ็นเตอร์ กรุ๊ป / 3,000 บาท</t>
  </si>
  <si>
    <t>หจก.พงษ์ไพสิทธิ์ / 2,280 บาท</t>
  </si>
  <si>
    <t>ร้านทูเก็ตเตอร์ / 2,000 บาท</t>
  </si>
  <si>
    <t>ร้านทูเก็ตเตอร์ / 6,350 บาท</t>
  </si>
  <si>
    <t>โคกสวาย เซ็นเตอร์ กรุ๊ป / 7,000 บาท</t>
  </si>
  <si>
    <t>นายนอง แสงสายออ / 9,900 บาท</t>
  </si>
  <si>
    <t>ร้านทูเก็ตเตอร์ / 1,000 บาท</t>
  </si>
  <si>
    <t>หจก.โคราชซีคิว (1998) / 4,013 บาท</t>
  </si>
  <si>
    <t>นายพิชิต บวรวิโรจน์ / 11,235 บาท</t>
  </si>
  <si>
    <t>ร้านทูเก็ตเตอร์ / 2,500 บาท</t>
  </si>
  <si>
    <t>นายเตชะกฤช ญธนาศุภกร / 44,000 บาท</t>
  </si>
  <si>
    <t>ร้านโด่งการยาง / 19,600 บาท</t>
  </si>
  <si>
    <t>โตโยต้าโคราช 1988 / 6,405.36 บาท</t>
  </si>
  <si>
    <t>โตโยต้าทองรวยสีมา จำกัด / 38,714.53 บาท</t>
  </si>
  <si>
    <t>อาร์ม แอดเวอร์ไทซิ่ง / 3,098 บาท</t>
  </si>
  <si>
    <t>ร้านกิมไล้ค้าวัสดุ / 3,330 บาท</t>
  </si>
  <si>
    <t>ร้านกิมไล้ค้าวัสดุ / 2,580 บาท</t>
  </si>
  <si>
    <t>ร้านกิมไล้ค้าวัสดุ / 900 บาท</t>
  </si>
  <si>
    <t>บริษัท สโตนบริดจ์ / 414,000 บาท</t>
  </si>
  <si>
    <t>บริษัท สโตนบริดจ์ / 494,000 บาท</t>
  </si>
  <si>
    <t>นายพิชิต บวรวิโรจน์ / 496,000 บาท</t>
  </si>
  <si>
    <t>หจก.คลองแค / 283,000 บาท</t>
  </si>
  <si>
    <t>หจก.คลองแค / 278,400 บาท</t>
  </si>
  <si>
    <t>บริษัท สโตนบริดจ์ / 456,300 บาท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</si>
  <si>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</si>
  <si>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</si>
  <si>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เป็นผู้มีคุณสมบัติถูกต้องครบถ้วนตามเงื่อนไขที่กำหนด และเสนอราคาต่ำสุด/ราคาที่เหมาะสมที่สุด</t>
  </si>
  <si>
    <t>สรุปผลการดำเนินการจัดซื้อจัดจ้างในรอบเดือน มีนาคม 2569</t>
  </si>
  <si>
    <t>สรุปผลการดำเนินการจัดซื้อจัดจ้างในรอบเดือน กุมภาพันธ์ 2569</t>
  </si>
  <si>
    <t>เลขที่ 51/2568 ลว.31 ต.ค.68</t>
  </si>
  <si>
    <t>เลขที่ 1/2568 ลว.1 ต.ค.68</t>
  </si>
  <si>
    <t>เลขที่ 2/2568 ลว.1 ต.ค.68</t>
  </si>
  <si>
    <t>เลขที่ 3/2568 ลว.1 ต.ค.68</t>
  </si>
  <si>
    <t>เลขที่ 4/2568 ลว.1 ต.ค.68</t>
  </si>
  <si>
    <t>เลขที่ 5/2568 ลว.1 ต.ค.68</t>
  </si>
  <si>
    <t>เลขที่ 6/2568 ลว.1 ต.ค.68</t>
  </si>
  <si>
    <t>เลขที่ 7/2568 ลว.1 ต.ค.68</t>
  </si>
  <si>
    <t>เลขที่ 8/2568 ลว.1 ต.ค.68</t>
  </si>
  <si>
    <t>เลขที่ 9/2568 ลว.1 ต.ค.68</t>
  </si>
  <si>
    <t>เลขที่ 10/2568 ลว.1 ต.ค.68</t>
  </si>
  <si>
    <t>เลขที่ 11/2568 ลว.1 ต.ค.68</t>
  </si>
  <si>
    <t>เลขที่ 12/2568 ลว.1 ต.ค.68</t>
  </si>
  <si>
    <t>เลขที่ 13/2568 ลว.1 ต.ค.68</t>
  </si>
  <si>
    <t>เลขที่ 14/2568 ลว.1 ต.ค.68</t>
  </si>
  <si>
    <t>เลขที่ 15/2568 ลว.1 ต.ค.68</t>
  </si>
  <si>
    <t>เลขที่ 16/2568 ลว.1 ต.ค.68</t>
  </si>
  <si>
    <t>เลขที่ 17/2568 ลว.1 ต.ค.68</t>
  </si>
  <si>
    <t>เลขที่ 18/2568 ลว.1 ต.ค.68</t>
  </si>
  <si>
    <t>เลขที่ 19/2568 ลว.1 ต.ค.68</t>
  </si>
  <si>
    <t>เลขที่ 20/2568 ลว.1 ต.ค.68</t>
  </si>
  <si>
    <t>เลขที่ 21/2568 ลว.1 ต.ค.68</t>
  </si>
  <si>
    <t>เลขที่ 22/2568 ลว.1 ต.ค.68</t>
  </si>
  <si>
    <t>เลขที่ 23/2568 ลว.1 ต.ค.68</t>
  </si>
  <si>
    <t>เลขที่ 24/2568 ลว.1 ต.ค.68</t>
  </si>
  <si>
    <t>เลขที่ 25/2568 ลว.1 ต.ค.68</t>
  </si>
  <si>
    <t>เลขที่ 26/2568 ลว.1 ต.ค.68</t>
  </si>
  <si>
    <t>เลขที่ 27/2568 ลว.1 ต.ค.68</t>
  </si>
  <si>
    <t>เลขที่ 28/2568 ลว.1 ต.ค.68</t>
  </si>
  <si>
    <t>เลขที่ 29/2568 ลว.1 ต.ค.68</t>
  </si>
  <si>
    <t>เลขที่ 30/2568 ลว.1 ต.ค.68</t>
  </si>
  <si>
    <t>เลขที่ 31/2568 ลว.1 ต.ค.68</t>
  </si>
  <si>
    <t>เลขที่ 32/2568 ลว.1 ต.ค.68</t>
  </si>
  <si>
    <t>เลขที่ 33/2568 ลว.1 ต.ค.68</t>
  </si>
  <si>
    <t>เลขที่ 34/2568 ลว.1 ต.ค.68</t>
  </si>
  <si>
    <t>เลขที่ 35/2568 ลว.1 ต.ค.68</t>
  </si>
  <si>
    <t>เลขที่ 36/2568 ลว.1 ต.ค.68</t>
  </si>
  <si>
    <t>เลขที่ 37/2568 ลว.1 ต.ค.68</t>
  </si>
  <si>
    <t>เลขที่ 38/2568 ลว.1 ต.ค.68</t>
  </si>
  <si>
    <t>เลขที่39/2568 ลว.1 ต.ค.68</t>
  </si>
  <si>
    <t>เลขที่ 40/2568 ลว.1 ต.ค.68</t>
  </si>
  <si>
    <t>เลขที่ 41/2568 ลว.1 ต.ค.68</t>
  </si>
  <si>
    <t>เลขที่ 42/2568 ลว.1 ต.ค.68</t>
  </si>
  <si>
    <t>เลขที่ 43/2568 ลว.1 ต.ค.68</t>
  </si>
  <si>
    <t>เลขที่ 44/2568 ลว.10 ต.ค.68</t>
  </si>
  <si>
    <t>เลขที่ 45/2568 ลว.10 ต.ค.68</t>
  </si>
  <si>
    <t>เลขที่ 46/2568 ลว.11 ต.ค.68</t>
  </si>
  <si>
    <t>เลขที่ 47/2568 ลว.28 ต.ค.68</t>
  </si>
  <si>
    <t>เลขที่ 48/2568 ลว.29 ต.ค.68</t>
  </si>
  <si>
    <t>เลขที่ 49/2568 ลว.29 ต.ค.68</t>
  </si>
  <si>
    <t>เลขที่ 50/2568 ลว.31 ต.ค.68</t>
  </si>
  <si>
    <t>เลขที่ 52/2568 ลว.31 ต.ค.68</t>
  </si>
  <si>
    <t>เลขที่ 1/2568 ลว.16 ต.ค.68</t>
  </si>
  <si>
    <t>เลขที่ 2/2568 ลว.16 ต.ค.68</t>
  </si>
  <si>
    <t>เลขที่ 3/2568 ลว.22 ต.ค.68</t>
  </si>
  <si>
    <t>เลขที่ 4/2568 ลว.22 ต.ค.68</t>
  </si>
  <si>
    <t>เลขที่ 53/2568 ลว.11 พ.ย.68</t>
  </si>
  <si>
    <t>เลขที่ 54/2568 ลว.13 พ.ย.68</t>
  </si>
  <si>
    <t>เลขที่ 55/2568 ลว.13 พ.ย.68</t>
  </si>
  <si>
    <t>เลขที่ 56/2568 ลว.13 พ.ย.68</t>
  </si>
  <si>
    <t>เลขที่ 57/2568 ลว.13 พ.ย.68</t>
  </si>
  <si>
    <t>เลขที่ 58/2568 ลว.14 พ.ย.68</t>
  </si>
  <si>
    <t>เลขที่ 59/2568 ลว.14 พ.ย.68</t>
  </si>
  <si>
    <t>เลขที่ 60/2568 ลว.19 พ.ย.68</t>
  </si>
  <si>
    <t>เลขที่ 61/2568 ลว.20 พ.ย.68</t>
  </si>
  <si>
    <t>เลขที่ 62/2568 ลว.20 พ.ย.68</t>
  </si>
  <si>
    <t>เลขที่ 63/2568 ลว.24 พ.ย.68</t>
  </si>
  <si>
    <t>เลขที่ 64/2568 ลว.24 พ.ย.68</t>
  </si>
  <si>
    <t>เลขที่ 65/2568 ลว.24 พ.ย.68</t>
  </si>
  <si>
    <t>เลขที่ 66/2568 ลว.24 พ.ย.68</t>
  </si>
  <si>
    <t>เลขที่ 67/2568 ลว.24 พ.ย.68</t>
  </si>
  <si>
    <t>เลขที่ 68/2568 ลว.25 พ.ย.68</t>
  </si>
  <si>
    <t>เลขที่ 69/2568 ลว.26 พ.ย.68</t>
  </si>
  <si>
    <t>เลขที่ 70/2568 ลว.26 พ.ย.68</t>
  </si>
  <si>
    <t>เลขที่ 71/2568 ลว.28 พ.ย.68</t>
  </si>
  <si>
    <t>เลขที่ 72/2568 ลว.28 พ.ย.68</t>
  </si>
  <si>
    <t>เลขที่ 74/2568 ลว.28 พ.ย.68</t>
  </si>
  <si>
    <t>เลขที่ 75/2568 ลว.28 พ.ย.68</t>
  </si>
  <si>
    <t>เลขที่ 76/2568 ลว.28 พ.ย.68</t>
  </si>
  <si>
    <t>เลขที่ 6/2568 ลว.6 พ.ย.68</t>
  </si>
  <si>
    <t>เลขที่ 8/2568 ลว.19 พ.ย.68</t>
  </si>
  <si>
    <t>เลขที่ 7/2568 ลว.6 พ.ย.68</t>
  </si>
  <si>
    <t>เลขที่ 9/2568 ลว.21 พ.ย.68</t>
  </si>
  <si>
    <t>เลขที่ 10/2568 ลว.21 พ.ย.68</t>
  </si>
  <si>
    <t>เลขที่ 11/2568 ลว.25 พ.ย.68</t>
  </si>
  <si>
    <t>เลขที่ 12/2568 ลว.27 พ.ย.68</t>
  </si>
  <si>
    <t>เลขที่ 77/2568 ลว.2 ธ.ค.68</t>
  </si>
  <si>
    <t>เลขที่ 78/2568 ลว.2 ธ.ค.68</t>
  </si>
  <si>
    <t>เลขที่ 80/2568 ลว.2 ธ.ค.68</t>
  </si>
  <si>
    <t>เลขที่ 81/2568 ลว.2 ธ.ค.68</t>
  </si>
  <si>
    <t>เลขที่ 82/2568 ลว.8 ธ.ค.68</t>
  </si>
  <si>
    <t>เลขที่ 83/2568 ลว.15 ธ.ค.68</t>
  </si>
  <si>
    <t>ร้านกิมไล้ค้าวัสดุ / 2,960 บาท</t>
  </si>
  <si>
    <t>เลขที่ 84/2568 ลว.15 ธ.ค.68</t>
  </si>
  <si>
    <t>เลขที่ 85/2568 ลว.15 ธ.ค.68</t>
  </si>
  <si>
    <t>เลขที่ 86/2568 ลว.16 ธ.ค.68</t>
  </si>
  <si>
    <t>หจก.ออฟฟิศ เซ็นเตอร์ กรุ๊ป / 5,490 บาท</t>
  </si>
  <si>
    <t>เลขที่ 87/2568 ลว.17 ธ.ค.68</t>
  </si>
  <si>
    <t>เลขที่ 88/2568 ลว.17 ธ.ค.68</t>
  </si>
  <si>
    <t>เลขที่ 89/2568 ลว.25 ธ.ค.68</t>
  </si>
  <si>
    <t>เลขที่ 90/2568 ลว.25 ธ.ค.68</t>
  </si>
  <si>
    <t>เลขที่ 91/2568 ลว.26 ธ.ค.68</t>
  </si>
  <si>
    <t>เลขที่ 92/2568 ลว.29 ธ.ค.68</t>
  </si>
  <si>
    <t>เลขที่ 93/2568 ลว.30 ธ.ค.68</t>
  </si>
  <si>
    <t>เลขที่ 94/2568 ลว.30 ธ.ค.68</t>
  </si>
  <si>
    <t>เลขที่ 95/2568 ลว.30 ธ.ค.68</t>
  </si>
  <si>
    <t>เลขที่ 96/2568 ลว.5 ม.ค.69</t>
  </si>
  <si>
    <t>เลขที่ 97/2568 ลว.8 ม.ค.69</t>
  </si>
  <si>
    <t>บริษัท โชคเพิ่มพูน 2023 จำกัด / 193,500 บาท</t>
  </si>
  <si>
    <t>เลขที่ 98/2568 ลว.9 ม.ค.69</t>
  </si>
  <si>
    <t>เลขที่ 99/2568 ลว.8 ม.ค.69</t>
  </si>
  <si>
    <t>เลขที่ 100/2568 ลว.8 ม.ค.69</t>
  </si>
  <si>
    <t>เลขที่ 101/2568 ลว.9 ม.ค.69</t>
  </si>
  <si>
    <t>เลขที่ 102/2568 ลว.9 ม.ค.69</t>
  </si>
  <si>
    <t>เลขที่ 103/2568 ลว.9 ม.ค.69</t>
  </si>
  <si>
    <t>เลขที่ 105/2568 ลว.13 ม.ค.69</t>
  </si>
  <si>
    <t>หจก.ซี เมดีคอล 2022 / 100,000 บาท</t>
  </si>
  <si>
    <t>เลขที่ 106/2568 ลว.14 ม.ค.69</t>
  </si>
  <si>
    <t>เลขที่ 107/2568 ลว.14 ม.ค.69</t>
  </si>
  <si>
    <t>เลขที่ 108/2568 ลว.16 ม.ค.69</t>
  </si>
  <si>
    <t>เลขที่ 109/2568 ลว.16 ม.ค.69</t>
  </si>
  <si>
    <t>เลขที่ 110/2568 ลว.22 ม.ค.69</t>
  </si>
  <si>
    <t>เลขที่ 111/2568 ลว.22 ม.ค.69</t>
  </si>
  <si>
    <t>เลขที่ 112/2568 ลว.23 ม.ค.69</t>
  </si>
  <si>
    <t>เลขที่ 113/2568 ลว.23 ม.ค.69</t>
  </si>
  <si>
    <t>เลขที่ 13/2568 ลว.8 ม.ค.69</t>
  </si>
  <si>
    <t>เลขที่ 14/2568 ลว.16 ม.ค.69</t>
  </si>
  <si>
    <t>เลขที่ 15/2568 ลว.16 ม.ค.69</t>
  </si>
  <si>
    <t>เลขที่ 16/2568 ลว.16 ม.ค.69</t>
  </si>
  <si>
    <t>เลขที่ 114/2568 ลว.2 ก.พ.69</t>
  </si>
  <si>
    <t>เลขที่ 115/2568 ลว.2 ก.พ.69</t>
  </si>
  <si>
    <t>เลขที่ 116/2568 ลว.5 ก.พ.69</t>
  </si>
  <si>
    <t>เลขที่ 117/2568 ลว.5 ก.พ.69</t>
  </si>
  <si>
    <t>เลขที่ 118/2568 ลว.9 ก.พ.69</t>
  </si>
  <si>
    <t>เลขที่ 119/2568 ลว.9 ก.พ.69</t>
  </si>
  <si>
    <t>เลขที่ 120/2568 ลว.9 ก.พ.69</t>
  </si>
  <si>
    <t>เลขที่ 121/2568 ลว.10 ก.พ.69</t>
  </si>
  <si>
    <t>เลขที่ 122/2568 ลว.12 ก.พ.69</t>
  </si>
  <si>
    <t>เลขที่ 123/2568 ลว.12 ก.พ.69</t>
  </si>
  <si>
    <t>เลขที่ 124/2568 ลว.12 ก.พ.69</t>
  </si>
  <si>
    <t>เลขที่ 125/2568 ลว.12 ก.พ.69</t>
  </si>
  <si>
    <t>เลขที่ 126/2568 ลว.12 ก.พ.69</t>
  </si>
  <si>
    <t>เลขที่ 127/2568 ลว.18 ก.พ.69</t>
  </si>
  <si>
    <t>เลขที่ 128/2568 ลว.18 ก.พ.69</t>
  </si>
  <si>
    <t>เลขที่ 129/2568 ลว.18 ก.พ.69</t>
  </si>
  <si>
    <t>เลขที่ 130/2568 ลว.13 ก.พ.69</t>
  </si>
  <si>
    <t>เลขที่ 131/2568 ลว.17 ก.พ.69</t>
  </si>
  <si>
    <t>เลขที่ 132/2568 ลว.23 ก.พ.69</t>
  </si>
  <si>
    <t>เลขที่ 133/2568 ลว.26 ก.พ.69</t>
  </si>
  <si>
    <t>เลขที่ 17/2568 ลว.24 ก.พ.69</t>
  </si>
  <si>
    <t>เลขที่ 18/2568 ลว.22 ก.พ.69</t>
  </si>
  <si>
    <t>เลขที่ 19/2568 ลว.26 ก.พ.69</t>
  </si>
  <si>
    <t>เลขที่ 20/2568 ลว.26 ก.พ.69</t>
  </si>
  <si>
    <t>เลขที่ 134/2568 ลว.4 มี.ค.69</t>
  </si>
  <si>
    <t>เลขที่ 135/2568 ลว.4 มี.ค.69</t>
  </si>
  <si>
    <t>เลขที่ 136/2568 ลว.4 มี.ค.69</t>
  </si>
  <si>
    <t>เลขที่ 137/2568 ลว.4 มี.ค.69</t>
  </si>
  <si>
    <t>เลขที่ 138/2568 ลว.4 มี.ค.69</t>
  </si>
  <si>
    <t>เลขที่ 139/2568 ลว.10 มี.ค.69</t>
  </si>
  <si>
    <t>เลขที่ 140/2568 ลว.10 มี.ค.69</t>
  </si>
  <si>
    <t>เลขที่ 141/2568 ลว.10 มี.ค.69</t>
  </si>
  <si>
    <t>เลขที่ 142/2568 ลว.11 มี.ค.69</t>
  </si>
  <si>
    <t>เลขที่ 143/2568 ลว.12 มี.ค.69</t>
  </si>
  <si>
    <t>เลขที่ 144/2568 ลว.13 มี.ค.69</t>
  </si>
  <si>
    <t>เลขที่ 146/2568 ลว.16 มี.ค.69</t>
  </si>
  <si>
    <t>เลขที่ 147/2568 ลว.17 มี.ค.69</t>
  </si>
  <si>
    <t>เลขที่ 148/2568 ลว.18 มี.ค.69</t>
  </si>
  <si>
    <t>เลขที่ 149/2568 ลว.23 มี.ค.69</t>
  </si>
  <si>
    <t>เลขที่ 150/2568 ลว.20 มี.ค.69</t>
  </si>
  <si>
    <t>เลขที่ 151/2568 ลว.20 มี.ค.69</t>
  </si>
  <si>
    <t>เลขที่ 152/2568 ลว.16 มี.ค.69</t>
  </si>
  <si>
    <t>เลขที่ 153/2568 ลว.25 มี.ค.69</t>
  </si>
  <si>
    <t>เลขที่ 154/2568 ลว.25 มี.ค.69</t>
  </si>
  <si>
    <t>เลขที่ 155/2568 ลว.25 มี.ค.69</t>
  </si>
  <si>
    <t>เลขที่ 156/2568 ลว.25 มี.ค.69</t>
  </si>
  <si>
    <t xml:space="preserve">จ้างเหมาบริการ </t>
  </si>
  <si>
    <t>นางพะเยาว์ เกยนอก / 16,680 บาท</t>
  </si>
  <si>
    <t>นายสมศักดิ์ ใจงาม / 16,680 บาท</t>
  </si>
  <si>
    <t>เลขที่ 157/2568 ลว.25 มี.ค.69</t>
  </si>
  <si>
    <t>เลขที่ 158/2568 ลว.25 มี.ค.69</t>
  </si>
  <si>
    <t>เลขที่ 159/2568 ลว.25 มี.ค.69</t>
  </si>
  <si>
    <t>เลขที่ 160/2568 ลว.25 มี.ค.69</t>
  </si>
  <si>
    <t>นางสาวปิยะฉัตร สิงหาอาจ / 16,680 บาท</t>
  </si>
  <si>
    <t>นายชัยยงค์ พรมเสนา / 16,680 บาท</t>
  </si>
  <si>
    <t>นายไหม นาคมณี / 16,680 บาท</t>
  </si>
  <si>
    <t>นายสมเกียรติ์ วงค์กลม / 16,680 บาท</t>
  </si>
  <si>
    <t>เลขที่ 161/2568 ลว.25 มี.ค.69</t>
  </si>
  <si>
    <t>เลขที่ 162/2568 ลว.25 มี.ค.69</t>
  </si>
  <si>
    <t>เลขที่ 163/2568 ลว.25 มี.ค.69</t>
  </si>
  <si>
    <t>เลขที่ 164/2568 ลว.25 มี.ค.69</t>
  </si>
  <si>
    <t>นางสาวราณี จีมสันเทียะ / 16,680 บาท</t>
  </si>
  <si>
    <t>นางพลอยไพลิน พิชัยเกรียงไกร / 16,680 บาท</t>
  </si>
  <si>
    <t>นางบุญเพ็ง จีมสันเทียะ / 16,680 บาท</t>
  </si>
  <si>
    <t>เลขที่ 165/2568 ลว.25 มี.ค.69</t>
  </si>
  <si>
    <t>เลขที่ 166/2568 ลว.25 มี.ค.69</t>
  </si>
  <si>
    <t>เลขที่ 167/2568 ลว.25 มี.ค.69</t>
  </si>
  <si>
    <t>เลขที่ 168/2568 ลว.26 มี.ค.69</t>
  </si>
  <si>
    <t>นายนันทวัฒน์ เกือยสันเทียะ / 60,000 บาท</t>
  </si>
  <si>
    <t>นายอนุกูล ดูสันเทียะ / 60,000 บาท</t>
  </si>
  <si>
    <t>เลขที่ 169/2568 ลว.26 มี.ค.69</t>
  </si>
  <si>
    <t>เลขที่ 170/2568 ลว.26 มี.ค.69</t>
  </si>
  <si>
    <t>เลขที่ 171/2568 ลว.26 มี.ค.69</t>
  </si>
  <si>
    <t>เลขที่ 172/2568 ลว.26 มี.ค.69</t>
  </si>
  <si>
    <t>เลขที่ 173/2568 ลว.26 มี.ค.69</t>
  </si>
  <si>
    <t>เลขที่ 174/2568 ลว.27 มี.ค.69</t>
  </si>
  <si>
    <t>เลขที่ 175/2568 ลว.27 มี.ค.69</t>
  </si>
  <si>
    <t>เลขที่ 176/2568 ลว.27 มี.ค.69</t>
  </si>
  <si>
    <t>เลขที่ 177/2568 ลว.30 มี.ค.69</t>
  </si>
  <si>
    <t>เลขที่ 178/2568 ลว.30 มี.ค.69</t>
  </si>
  <si>
    <t>เลขที่ 179/2568 ลว.30 มี.ค.69</t>
  </si>
  <si>
    <t>เลขที่ 180/2568 ลว.30 มี.ค.69</t>
  </si>
  <si>
    <t>นายนะที วันกลม / 60,000 บาท</t>
  </si>
  <si>
    <t>เลขที่ 181/2568 ลว.30 มี.ค.69</t>
  </si>
  <si>
    <t>นำรถยนต์ส่วนราชการเข้ารับการตรวจเช็คและซ่อมบำรุงรักษา 3 กฐ 4036,3 กฐ 4030 (กองช่าง)</t>
  </si>
  <si>
    <t>นายสัญญา แสนทวีสุข / 5,120 บาท</t>
  </si>
  <si>
    <t>เลขที่ 182/2568 ลว.25 มี.ค.69</t>
  </si>
  <si>
    <t>โครงการว่อมแซมถนน ค.ส.ล.บ้านมาบลาน หมู่ที่ 20 (ช่วงไปบ้านห้วยหุงเกลือ)</t>
  </si>
  <si>
    <t>นายพิชิต บวรวิโรจน์ / 27,000 บาท</t>
  </si>
  <si>
    <t>เลขที่ 183/2568 ลว.26 มี.ค.69</t>
  </si>
  <si>
    <t>เลขที่ 21/2568 ลว.5 มี.ค.69</t>
  </si>
  <si>
    <t>เลขที่ 22/2568 ลว.5 มี.ค.69</t>
  </si>
  <si>
    <t>เลขที่ 23/2568 ลว.10 มี.ค.69</t>
  </si>
  <si>
    <t>เลขที่ 24/2568 ลว.19 มี.ค.69</t>
  </si>
  <si>
    <t>เลขที่ 25/2568 ลว.19 มี.ค.69</t>
  </si>
  <si>
    <t>เลขที่ 26/2568 ลว.19 มี.ค.69</t>
  </si>
  <si>
    <t>เลขที่ 27/2568 ลว.27 มี.ค.69</t>
  </si>
  <si>
    <t>ปรับปรุงคันดินลงหินคลุกบ้านนายเสน่ห์พิงสันเทียะ หมู่ที่ 5</t>
  </si>
  <si>
    <t>หจก.คลองแค / 129,000 บาท</t>
  </si>
  <si>
    <t>เลขที่ 28/2568 ลว.27 มี.ค.69</t>
  </si>
  <si>
    <t>ปรับปรุงเสริมหินคลุกภายในหมู่บ้าน (บ้านห้วยสามขา หมู่ที่ 11)</t>
  </si>
  <si>
    <t>หจก.คลองแค / 459,300</t>
  </si>
  <si>
    <t>เลขที่ 29/2568 ลว.27 มี.ค.69</t>
  </si>
  <si>
    <t>จัดซื้อวัสดุสำนักงาน สำหรับใช้ในพิธีต่างๆ (สำนักงาน สำนักปลัด)</t>
  </si>
  <si>
    <t>เฉพาะเจาะจง</t>
  </si>
  <si>
    <t xml:space="preserve">     1.แสดงร้อยละของจำนวนโครงการจำแนกตามวิธีการจัดซื้อจัดจ้าง </t>
  </si>
  <si>
    <t>วิธีการจัดซื้อจัดจ้าง</t>
  </si>
  <si>
    <t>จำนวนเรื่อง</t>
  </si>
  <si>
    <t>ร้อยละ</t>
  </si>
  <si>
    <t>1.วิธีเฉพาะเจาะจง</t>
  </si>
  <si>
    <t>2.วิธีประกวดราคาอิเล็กทรอนิกส์ (e-bidding)</t>
  </si>
  <si>
    <t>3.วิธีคัดเลือก</t>
  </si>
  <si>
    <t>รวม</t>
  </si>
  <si>
    <t xml:space="preserve">     2.แสดงร้อยละของจำนวนงบประมาณจำแนกตามวิธีการจัดซื้อจัดจ้าง</t>
  </si>
  <si>
    <t>งบประมาณ</t>
  </si>
  <si>
    <t>จำนวนเงินที่ใช้จริง</t>
  </si>
  <si>
    <t>ประหยัด</t>
  </si>
  <si>
    <t xml:space="preserve">     3.แสดงจำนวนโครงการจำแนกตามวีการจัดซื้อจัดจ้างเป็นรายเดือน</t>
  </si>
  <si>
    <t>เดือน</t>
  </si>
  <si>
    <t xml:space="preserve">e-bidding </t>
  </si>
  <si>
    <t>คัดเลือก</t>
  </si>
  <si>
    <t>4.แสดงจำนวนงบประมาณที่ใช้จริงในการจัดซื้อจัดจ้างจำแนกเป็นรายเดือน</t>
  </si>
  <si>
    <t xml:space="preserve">     5.ปัญหาอุปสรรคของการจัดซื้อจัดจ้างหรือการจัดหาพัสดุ</t>
  </si>
  <si>
    <t xml:space="preserve">       5.1 การจัดทำขอบเขตของงานจ้างหรือรายละเอียดคุณลักษณะของพัสดุ ครุภัณฑ์ เป็นไปด้วยความล่าช้าเนื่องจาก ผู้ที่ได้รับมอบหมายบางคนไม่เข้าใจในกระบวนงาน และไม่มีความรู้ความชำนาญเฉพาะในส่วนของงาน รวมถึงการจัดทำเอกสาร</t>
  </si>
  <si>
    <t xml:space="preserve">       5.2 เจ้าหน้าที่ขาดความรู้ความเข้าใจในระเบียบและพระราชบัญญัติการจัดซื้อจัดจ้างและการบริหารพัสดุภาครัฐ พ.ศ.2560 </t>
  </si>
  <si>
    <t xml:space="preserve">       5.3 เนื่องจากสถานการณ์บ้านเมืองมีความไม่สงบ บางช่วงทำให้ผู้รับจ้างไม่สนใจเข้าร่วมการเสนอราคา ทำให้การจัดซื้อจัดจ้างต้องเลื่อนล่าช้าไปอีก</t>
  </si>
  <si>
    <t xml:space="preserve">      5.4 ปริมาณงานจัดซื้อจัดจ้างขององค์กร มีจำนวนมากทั้งการจัดซื้อจัดจ้างจัดหาและการรายงานเอกสารต่างๆ ทำให้บุคลากรที่ปฏิบัติงานด้านงานจัดซื้อจัดจ้างไม่สามารถดำเนินงานตามแผนได้ตามระยะเวลา</t>
  </si>
  <si>
    <t xml:space="preserve">      5.5 การรับข้อมูล การเข้าร่วมการอบรม การศึกษาหาความรู้ กฎ ระเบียบ และหนังสือเวียนอื่นๆ ที่เกี่ยวข้องเพื่อปรับปรุงแก้ไขแนวทางปฏิบัติให้สอดคล้องกับสถานการณ์ปัจจุบัน  บุคลากรยังไม่มีความใส่ใจมากพอ และบางข้อต้องอาศัยการตีความจากผู้มีความรู้</t>
  </si>
  <si>
    <t xml:space="preserve">     6.ข้อเสนอแนะ</t>
  </si>
  <si>
    <t xml:space="preserve">      6.1 หน่วยงานเจ้าของเรื่อง/เจ้าของงบประมาณ/ผู้ดำเนินโครงการ ต้องดำเนินการวางแผนล่วงหน้าตามแผนการจัดซื้อจัดจ้าง</t>
  </si>
  <si>
    <t xml:space="preserve">      6.2 เจ้าหน้าที่ เจ้าของเรื่อง เจ้าของงบประมาณ ให้ความสำคัญต่อการฝึกอบรม การศึกษาหาความรู้ให้ถูกต้องตามระเบียบ และวิธีการ ของการจัดซื้อจัดจ้าง</t>
  </si>
  <si>
    <t xml:space="preserve">     6.3 การประกาศประกวดราคาด้วยวิธีประกวดราคาอิเล็กทรอนิกส์ (e-bidding) ควรกำชับให้ผู้รับผิดชอบมีความละเอียดรอบคอบในการตรวจสอบเอกสาร และแบบรูปรายการที่ใช้ประกอบการประกวดราคาก่อนที่จะนำไปประกาศเผยแพร่  </t>
  </si>
  <si>
    <t>จ้างซ่อมบำรุงรักษาเครื่องตัดหญ้า หมายเลข 441-065-004 (สำนักปลัด)</t>
  </si>
  <si>
    <t>จ้างนำรถยนต์ส่วนกลางเข้ารับการตรวจเช็คสภาพตามระยะเวลาที่กำหนด (กองสาธารณสุขฯ)</t>
  </si>
  <si>
    <t>นำรถยนต์เข้ารับการตรวจเช็คสภาพตามระยะเวลาที่กำหนด (001-067-011) (กองสาธารรสุขฯ)</t>
  </si>
  <si>
    <t>นางสาวนัทธาพร เจ้าสันเทียะ/249000</t>
  </si>
  <si>
    <t>หจก.โค้วเทียนหยู เอ็นเนอร์จี้/30000</t>
  </si>
  <si>
    <t>นางสาวอมรา ลมัยพลกรัง/57000</t>
  </si>
  <si>
    <t>สรุปผลการดำเนินการจัดซื้อจัดจ้าง ประจำปีงบประมาณ พ.ศ.2569</t>
  </si>
  <si>
    <t xml:space="preserve"> -</t>
  </si>
  <si>
    <t xml:space="preserve"> - </t>
  </si>
  <si>
    <t>สรุปผลการดำเนินการจัดซื้อจัดจ้างในรอบเดือน เมษายน 2569</t>
  </si>
  <si>
    <t>จ้างเหมาจัดหาอาหารว่างและเครื่องดื่มสำหรับโครงการ อบต.สัญจรพบประชาชน</t>
  </si>
  <si>
    <t>นายวัชระ  ประทุมทอด / 36750</t>
  </si>
  <si>
    <t>ใบสั่งจ้างเลขที่ 184/69 ลว.1 เม.ย.69</t>
  </si>
  <si>
    <t>จัดซื้อวัสดุกิจการประปา</t>
  </si>
  <si>
    <t>ร้านกิมไล้ค้าวัสดุก่อสร้าง /13600</t>
  </si>
  <si>
    <t>ใบสั่งจ้างเลขที่ 185/69 ลว.1 เม.ย.69</t>
  </si>
  <si>
    <t>จัดซื้อวัสดุก่อสร้าง (กองช่าง)</t>
  </si>
  <si>
    <t>ร้านกิมไล้ค้าวัสดุก่อสร้าง /4240</t>
  </si>
  <si>
    <t>ใบสั่งจ้างเลขที่ 186/69 ลว.1 เม.ย.69</t>
  </si>
  <si>
    <t>จัดซื้อวัสดุสำนักงาน (กิจการประปา)</t>
  </si>
  <si>
    <t>หจก.พงศ์ไพสิทธิ์/2970</t>
  </si>
  <si>
    <t>ใบสั่งจ้างเลขที่ 187/69 ลว.1 เม.ย.69</t>
  </si>
  <si>
    <t>จ้างเหมาจัดทำป้ายประชาสัมพันธ์โครงการ อบต.สัญจรพบประชาชน</t>
  </si>
  <si>
    <t>ร้านพนมชัยการพิมพ์ / 432</t>
  </si>
  <si>
    <t>ใบสั่งจ้างเลขที่ 188/69 ลว.1 เม.ย.69</t>
  </si>
  <si>
    <t>จัดซื้อวัสดุโครงการ อบต.สัญจรพบประชาชน</t>
  </si>
  <si>
    <t>หจก.พงศ์ไพสิทธิ์/818</t>
  </si>
  <si>
    <t>ใบสั่งจ้างเลขที่ 189/69 ลว.1 เม.ย.69</t>
  </si>
  <si>
    <t>จัดซื้อชุดวัคซีนป้องกันโรคพิษสุนัขบ้า</t>
  </si>
  <si>
    <t>P.P.เจริญสุขดับเพลิงและเคมีภัณฑ์ / 70,630</t>
  </si>
  <si>
    <t>ใบสั่งจ้างเลขที่ 190/69 ลว.2 เม.ย.69</t>
  </si>
  <si>
    <t>จ้างเหมาซ่อมแซมถนนลูกรังบ้านตลุกชงโค</t>
  </si>
  <si>
    <t>นายพิชิต  บวรวิโรจน์ / 88,000</t>
  </si>
  <si>
    <t>ใบสั่งจ้างเลขที่ 192/69 ลว.3 เม.ย.69</t>
  </si>
  <si>
    <t>จ้างเหมาจัดสถานที่จุดบริการประชาชน และจัดทำป้ายประชาสัมพันธ์ตามโครงการป้องกันและลดอุบัติเหตุช่วงเทศกาลสงกรานต์</t>
  </si>
  <si>
    <t>ร้านพนมชัยการพิมพ์ / 12,248</t>
  </si>
  <si>
    <t>ใบสั่งจ้างเลขที่ 191/69 ลว.2 เม.ย.69</t>
  </si>
  <si>
    <t>จ้างวางท่อ คสล.เพื่อป้องกันน้ำท่วมขังถนนสายโค้งวังถ้ำ-กัปปะ พร้อมกำแพงปากท่อหัวท้าย</t>
  </si>
  <si>
    <t>นายพิชิต  บวรวิโรจน์ / 45,000</t>
  </si>
  <si>
    <t>ใบสั่งจ้างเลขที่ 193/69 ลว.3 เม.ย.69</t>
  </si>
  <si>
    <t>จ้างเหมาซ่อมแซมถนนและท่อระบายน้ำ คสล.ที่ชำรุดเสียหายจากอุทกภัย (ม.10 ห้วยหุงเกลือ)</t>
  </si>
  <si>
    <t>นายพิชิต  บวรวิโรจน์ / 26,153</t>
  </si>
  <si>
    <t>ใบสั่งจ้างเลขที่ 194/69 ลว.3 เม.ย.69</t>
  </si>
  <si>
    <t>จัดซื้อวัสดุก่อสร้าง (ยางมะตอย)</t>
  </si>
  <si>
    <t>ร้านไชยะพาณิชย์ / 77,978</t>
  </si>
  <si>
    <t>ใบสั่งซื้อเลขที่ 195/69 ลว.7 เม.ย.69</t>
  </si>
  <si>
    <t>จัดซื้อสารส้ม,คลอรีน</t>
  </si>
  <si>
    <t>ร้านไชยะพาณิชย์ / 61,000</t>
  </si>
  <si>
    <t>ใบสั่งซื้อเลขที่ 196/69 ลว.7 เม.ย.69</t>
  </si>
  <si>
    <t>จัดซื้อวัสดุอุปกรณ์สำหรับโครงการประเพณีวันสงกรานต์รดน้ำดำหัวผู้สูงอายุ</t>
  </si>
  <si>
    <t>หจก.ธนภัทร์ เคเคเค/15,195</t>
  </si>
  <si>
    <t>ใบสั่งซื้อเลขที่ 197/69 ลว.8 เม.ย.69</t>
  </si>
  <si>
    <t>จ้างเหมาจัดทำตรายาง</t>
  </si>
  <si>
    <t>บริษัท 124 เฮ้าท์ คอร์ปอเรชั่น จำกัด /4,654.50</t>
  </si>
  <si>
    <t>จัดซื้อวัสดุก่อสร้าง (ดินลูกรัง)</t>
  </si>
  <si>
    <t>นายพิชิต บวรวิโรจน์/15000</t>
  </si>
  <si>
    <t>ใบสั่งซื้อเลขที่ 199/69 ลว.8 เม.ย.69</t>
  </si>
  <si>
    <t>ใบสั่งจ้างเลขที่ 198/69 ลว.8/4/69</t>
  </si>
  <si>
    <t>จ้างเหมาซ่อมแซมไหล่ถนนคอนกรีตเสริมเหล็กสายข้างวัดหนองยาง</t>
  </si>
  <si>
    <t>นายพิชิต บวรวิโรจน์/ 17,500</t>
  </si>
  <si>
    <t>ใบสั่งจ้างเลขที่ 200/69 ลว.8 เม.ย.69</t>
  </si>
  <si>
    <t>จัดซื้อคุรุภัณฑ์คอมพิวเตอร์ (กองคลัง)</t>
  </si>
  <si>
    <t>ร้านทูเก็ตเตอร์/43,200</t>
  </si>
  <si>
    <t>ใบสั่งซื้อเลขที่ 201/69 ลว.8 เม.ย.69</t>
  </si>
  <si>
    <t>ใบสั่งซื้อเลขที่ 204/69 ลว.21 เม.ย.69</t>
  </si>
  <si>
    <t>จัดซื้อคุรภัณฑ์คอมพิวเตอร์ (กองสาธารณสุข)</t>
  </si>
  <si>
    <t>ร้านทูเก็ตเตอร์/79,800</t>
  </si>
  <si>
    <t>จัดซื้อวัสดุสำนักงาน (งานกิจการประปา)</t>
  </si>
  <si>
    <t>หจก.ดีพลัสซัพพลายกรุ๊ป/50,400</t>
  </si>
  <si>
    <t>ใบสั่งซื้อเลขที่ 202/69 ลว.8 เม.ย.69</t>
  </si>
  <si>
    <t>จ้างเหมาซ่อมบำรุงรถยนต์ส่วนกลาง กธ 9038 นม</t>
  </si>
  <si>
    <t>น.ส.สุพัตรา รามหริ่ง/4,760</t>
  </si>
  <si>
    <t>ใบสั่งจ้างเลขที่ 203/69 ลว.8 เม.ย.69</t>
  </si>
  <si>
    <t>จัดซื้อวัสดุอุปกรณ์กีฬา,ถ้วยรางวัล,เสื้อพร้อมสกรีน</t>
  </si>
  <si>
    <t>ร้านอะเล็กสปอร์ต/126,590</t>
  </si>
  <si>
    <t>ใบสั่งซื้อเลขที่ 205/69 ลว.28 เม.ย.69</t>
  </si>
  <si>
    <t>จัดซื้อวัสดุ,อุปกรณ์โครงการแข่งขันกีฬาต้านยาเสพติด</t>
  </si>
  <si>
    <t>หจก.พงศ์ไพสิทธิ์/16,355</t>
  </si>
  <si>
    <t>ใบสั่งซื้อเลขที่ 206/69 ลว.28 เม.ย.69</t>
  </si>
  <si>
    <t>ร้านกิมไล้ค้าวัสดุก่อสร้าง/12,560</t>
  </si>
  <si>
    <t>ใบสั่งซื้อเลขที่ 207/69 ลว.28 เม.ย.69</t>
  </si>
  <si>
    <t>จ้างเหมาจัดทำและติดตั้งกระถางคบเพลิง</t>
  </si>
  <si>
    <t>นายพิชิต บวรวิโรจน์/ 15,000</t>
  </si>
  <si>
    <t>ใบสั่งจ้างเลขที่ 208/2569 ลว.28/4/69</t>
  </si>
  <si>
    <t>จ้างเหมาเครื่องขยายเสียงสำหรับโครงการแข่งขันกีฬาต้านยาเสพติด</t>
  </si>
  <si>
    <t>นายนอง  แสงสายออ/9000</t>
  </si>
  <si>
    <t>ใบสั่งจ้างเลขที่ 209/2569 ลว.28/4/69</t>
  </si>
  <si>
    <t>จ้างเหมาปรับปรุงห้องทำงานนายก</t>
  </si>
  <si>
    <t>น.ส.ปาณิศา เหียนสันเทียะ/42,900</t>
  </si>
  <si>
    <t>ใบสั่งจ้างเลขที่ 211/2569 ลว.28/4/69</t>
  </si>
  <si>
    <t>น.ส.ปาณิศา เหียนสันเทียะ/46,600</t>
  </si>
  <si>
    <t>ใบสั่งจ้างเลขที่ 212/2569 ลว.28/4/69</t>
  </si>
  <si>
    <t>จ้างเหมาซ่อมแซมห้องน้ำ,สุขภัณฑ์ห้องน้ำและฝ้าเพดาน</t>
  </si>
  <si>
    <t>จ้างเหมาซ่อมเครื่องพิมพ์ (กองช่าง)</t>
  </si>
  <si>
    <t>หจก.ออฟฟิตเซ็นเตอร์กรุ๊ป/430</t>
  </si>
  <si>
    <t>ใบสั่งจ้างเลขที่ 213/2569 ลว.28/4/69</t>
  </si>
  <si>
    <t>ร้านทูเก็ตเตอร์/21,890</t>
  </si>
  <si>
    <t>ใบสั่งซื้อเลขที่ 214/69 ลว.28/4/69</t>
  </si>
  <si>
    <t>จัดซื้ออุปกรณ์ประจำรถ EMS (กองสาธารณสุข)</t>
  </si>
  <si>
    <t>หจก.เตียวเจริญคอมมูนิเคชั่น/8,600</t>
  </si>
  <si>
    <t>ใบสั่งซื้อเลขที่ 215/69 ลว.28/4/69</t>
  </si>
  <si>
    <t>จ้างเหมาจัดทำป้ายโครงการแข่งขันกีฬาต้านภัยยาเสพติด</t>
  </si>
  <si>
    <t>ร้านพนมชัยการพิมพ์/10,025</t>
  </si>
  <si>
    <t>ใบสั่งจ้างเลขที่ 217/69 ลว.30/4/69</t>
  </si>
  <si>
    <t>จ้างเหมาตัดเตรียมวัสดุ อุปกรณ์ สำหรับพิธีเปิด-ปิด การแข่งขันกีฬาต้านยาเสพติด</t>
  </si>
  <si>
    <t>ร้านพนมชัยการพิมพ์/9600</t>
  </si>
  <si>
    <t>ใบสั่งจ้างเลขที่ 218/69 ลว.30/4/69</t>
  </si>
  <si>
    <t>ก่อสร้างถนนคอนกรีตภายในหมู่บ้านห้วยหุงเกลือ หมู่ที่ 10</t>
  </si>
  <si>
    <t>วีธีเฉพาะเจาะจง</t>
  </si>
  <si>
    <t xml:space="preserve">บริษัทสโตนบริดจ์คอนสตรัคชั่น จำกัด / 422700 </t>
  </si>
  <si>
    <t>สัญญาจ้างเลขที่ 30/2569 ลง.2/4/2569</t>
  </si>
  <si>
    <t xml:space="preserve">ก่อสร้างถนน คสล.ภายในหมู่บ้านโนนสูง หมู่ที่ 14 </t>
  </si>
  <si>
    <t>บริษัทสโตนบริดจ์คอนสตรัคชั่น จำกัด / 458,300</t>
  </si>
  <si>
    <t xml:space="preserve">บริษัทสโตนบริดจ์คอนสตรัคชั่น จำกัด / 422,900 </t>
  </si>
  <si>
    <t>บริษัทสโตนบริดจ์คอนสตรัคชั่น จำกัด / 458,500</t>
  </si>
  <si>
    <t>สัญญาจ้างเลขที่ 31/2569 ลง.2/4/2569</t>
  </si>
  <si>
    <t xml:space="preserve">จ้างยกคันดินลงลูกรังเกรดเอชัยภูมิ บ้านนายสมชาย - นายอำนาจ วางท่อ 4 จุด บ้านโคกเพชร </t>
  </si>
  <si>
    <t>หจก.คลองแค/181,500</t>
  </si>
  <si>
    <t>หจก.คลองแค/181,400</t>
  </si>
  <si>
    <t>สัญญาจ้างเลขที่ 32/2569 ลง.3/4/2569</t>
  </si>
  <si>
    <t>โครงการลงหินคลุกถนนสายแยกฉลองชัยไปโนนสำราญ หมู่ที่ 15</t>
  </si>
  <si>
    <t>หจก.คลองแค/ 417,500</t>
  </si>
  <si>
    <t>หจก.คลองแค/ 417,400</t>
  </si>
  <si>
    <t>สัญญาจ้างเลขที่ 33/2569 ลง.3/4/2569</t>
  </si>
  <si>
    <t>โครงการก่อสร้างถนนคันดินลงหินคลุกบดอัดแน่นถนนสายหนองโพธิ์  ม.5</t>
  </si>
  <si>
    <t>หจก.คลองแค/346,500</t>
  </si>
  <si>
    <t>หจก.คลองแค/346,400</t>
  </si>
  <si>
    <t>สัญญาจ้างเลขที่ 34/2569 ลง.3/4/2569</t>
  </si>
  <si>
    <t>ซื้อเครื่องปรับอากาศ จำนวน 6 เครื่อง</t>
  </si>
  <si>
    <t>นายสมศักดิ์  กอสันเทียะ/273000</t>
  </si>
  <si>
    <t>สัญญาซื้อขายเลขที่ 35/2569 ลงวันที่ 10/4/69</t>
  </si>
  <si>
    <t>โครงการปรับปรุงไฟฟ้าส่องสว่างคุ้ม 1-3 บ้านตลุกชงโค ม.17</t>
  </si>
  <si>
    <t>นายพิชิต  บวรวิโรจ์/187,500</t>
  </si>
  <si>
    <t>สัญญาจ้างเลขที่ 36/2569 ลว.28/4/69</t>
  </si>
  <si>
    <t xml:space="preserve">ปรับปรุงถนนคันดินพร้อมลงลูกรังเกรดเอชัยภูมิ บ้านนายแป แสงสายออ หมู่ที่ 6 </t>
  </si>
  <si>
    <t>หจก.คลองแค/51,500</t>
  </si>
  <si>
    <t>สัญญาจ้างเลขที่ 37/2569 ลว.28/4/69</t>
  </si>
  <si>
    <t>วันที่    5    เดือนมิถุนายน  2569</t>
  </si>
  <si>
    <t>สรุปผลการดำเนินการจัดซื้อจัดจ้างในรอบเดือน พฤษภาคม 2569</t>
  </si>
  <si>
    <t>วันที่   5  เดือน  พฤศจิกายน   พ.ศ.2568</t>
  </si>
  <si>
    <t>วันที่  9   เดือน  ธันวาคม   พ.ศ.2568</t>
  </si>
  <si>
    <t>วันที่  9   เดือน มกราคม  พ.ศ.2569</t>
  </si>
  <si>
    <t>วันที่   6  เดือน  กุมภาพันธ์  พ.ศ.2569</t>
  </si>
  <si>
    <t>วันที่    17    เดือน  มีนาคม   พ.ศ.2569</t>
  </si>
  <si>
    <t>วันที่  8   เดือน  เมษายน  2569</t>
  </si>
  <si>
    <t>วันที่    14    เดือนพฤษภาคม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</si>
</sst>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E+00"/>
  </numFmts>
  <fonts count="7" x14ac:knownFonts="1">
    <font>
      <sz val="11"/>
      <color theme="1"/>
      <name val="Tahoma"/>
      <family val="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b/>
      <sz val="16"/>
      <color theme="1"/>
      <name val="AngsanaUPC"/>
      <family val="1"/>
      <charset val="222"/>
    </font>
    <font>
      <sz val="16"/>
      <color theme="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2" fontId="6" fillId="0" borderId="1" xfId="0" applyNumberFormat="1" applyFont="1" applyBorder="1"/>
    <xf numFmtId="43" fontId="6" fillId="0" borderId="1" xfId="0" applyNumberFormat="1" applyFont="1" applyBorder="1"/>
    <xf numFmtId="43" fontId="6" fillId="0" borderId="0" xfId="0" applyNumberFormat="1" applyFont="1"/>
    <xf numFmtId="187" fontId="6" fillId="0" borderId="0" xfId="0" applyNumberFormat="1" applyFont="1"/>
    <xf numFmtId="43" fontId="6" fillId="0" borderId="1" xfId="1" applyFont="1" applyBorder="1"/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7" fontId="6" fillId="0" borderId="1" xfId="0" applyNumberFormat="1" applyFont="1" applyBorder="1" applyAlignment="1">
      <alignment horizontal="right"/>
    </xf>
    <xf numFmtId="0" fontId="6" fillId="0" borderId="1" xfId="0" applyFont="1" applyBorder="1"/>
    <xf numFmtId="0" fontId="5" fillId="0" borderId="1" xfId="0" applyFont="1" applyBorder="1" applyAlignment="1">
      <alignment horizontal="right"/>
    </xf>
    <xf numFmtId="43" fontId="5" fillId="0" borderId="1" xfId="1" applyFont="1" applyBorder="1"/>
    <xf numFmtId="43" fontId="1" fillId="0" borderId="1" xfId="1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43" fontId="1" fillId="0" borderId="0" xfId="0" applyNumberFormat="1" applyFont="1" applyAlignment="1">
      <alignment wrapText="1"/>
    </xf>
    <xf numFmtId="43" fontId="1" fillId="0" borderId="0" xfId="0" applyNumberFormat="1" applyFont="1"/>
    <xf numFmtId="43" fontId="1" fillId="0" borderId="1" xfId="0" applyNumberFormat="1" applyFont="1" applyBorder="1"/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workbookViewId="0">
      <selection activeCell="F6" sqref="F6"/>
    </sheetView>
  </sheetViews>
  <sheetFormatPr defaultRowHeight="21" x14ac:dyDescent="0.45"/>
  <cols>
    <col min="1" max="1" width="5.625" style="23" customWidth="1"/>
    <col min="2" max="2" width="17.125" style="1" customWidth="1"/>
    <col min="3" max="3" width="13.5" style="1" customWidth="1"/>
    <col min="4" max="4" width="13.625" style="1" customWidth="1"/>
    <col min="5" max="5" width="11.625" style="1" customWidth="1"/>
    <col min="6" max="6" width="17.125" style="1" customWidth="1"/>
    <col min="7" max="7" width="18.25" style="1" customWidth="1"/>
    <col min="8" max="8" width="16.5" style="1" customWidth="1"/>
    <col min="9" max="9" width="16.25" style="1" customWidth="1"/>
    <col min="10" max="16384" width="9" style="1"/>
  </cols>
  <sheetData>
    <row r="1" spans="1:11" x14ac:dyDescent="0.45">
      <c r="H1" s="4"/>
      <c r="I1" s="4" t="s">
        <v>8</v>
      </c>
    </row>
    <row r="2" spans="1:11" x14ac:dyDescent="0.45">
      <c r="A2" s="29" t="s">
        <v>139</v>
      </c>
      <c r="B2" s="29"/>
      <c r="C2" s="29"/>
      <c r="D2" s="29"/>
      <c r="E2" s="29"/>
      <c r="F2" s="29"/>
      <c r="G2" s="29"/>
      <c r="H2" s="29"/>
    </row>
    <row r="3" spans="1:11" x14ac:dyDescent="0.45">
      <c r="A3" s="29" t="s">
        <v>0</v>
      </c>
      <c r="B3" s="29"/>
      <c r="C3" s="29"/>
      <c r="D3" s="29"/>
      <c r="E3" s="29"/>
      <c r="F3" s="29"/>
      <c r="G3" s="29"/>
      <c r="H3" s="29"/>
    </row>
    <row r="4" spans="1:11" x14ac:dyDescent="0.45">
      <c r="A4" s="29" t="s">
        <v>710</v>
      </c>
      <c r="B4" s="29"/>
      <c r="C4" s="29"/>
      <c r="D4" s="29"/>
      <c r="E4" s="29"/>
      <c r="F4" s="29"/>
      <c r="G4" s="29"/>
      <c r="H4" s="29"/>
    </row>
    <row r="5" spans="1:11" ht="63.75" customHeight="1" x14ac:dyDescent="0.4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305</v>
      </c>
      <c r="I5" s="6" t="s">
        <v>306</v>
      </c>
      <c r="J5" s="2"/>
      <c r="K5" s="2"/>
    </row>
    <row r="6" spans="1:11" ht="105" x14ac:dyDescent="0.45">
      <c r="A6" s="24">
        <v>1</v>
      </c>
      <c r="B6" s="5" t="s">
        <v>9</v>
      </c>
      <c r="C6" s="22">
        <v>8000</v>
      </c>
      <c r="D6" s="22">
        <v>8000</v>
      </c>
      <c r="E6" s="5" t="s">
        <v>140</v>
      </c>
      <c r="F6" s="5" t="s">
        <v>141</v>
      </c>
      <c r="G6" s="5" t="s">
        <v>141</v>
      </c>
      <c r="H6" s="7" t="s">
        <v>307</v>
      </c>
      <c r="I6" s="5" t="s">
        <v>311</v>
      </c>
    </row>
    <row r="7" spans="1:11" ht="105" x14ac:dyDescent="0.45">
      <c r="A7" s="24">
        <v>2</v>
      </c>
      <c r="B7" s="5" t="s">
        <v>10</v>
      </c>
      <c r="C7" s="22">
        <v>56400</v>
      </c>
      <c r="D7" s="22">
        <v>56400</v>
      </c>
      <c r="E7" s="5" t="s">
        <v>140</v>
      </c>
      <c r="F7" s="5" t="s">
        <v>142</v>
      </c>
      <c r="G7" s="5" t="s">
        <v>142</v>
      </c>
      <c r="H7" s="7" t="s">
        <v>307</v>
      </c>
      <c r="I7" s="5" t="s">
        <v>312</v>
      </c>
    </row>
    <row r="8" spans="1:11" ht="105" x14ac:dyDescent="0.45">
      <c r="A8" s="24">
        <v>3</v>
      </c>
      <c r="B8" s="5" t="s">
        <v>11</v>
      </c>
      <c r="C8" s="22">
        <v>39600</v>
      </c>
      <c r="D8" s="22">
        <v>39600</v>
      </c>
      <c r="E8" s="5" t="s">
        <v>140</v>
      </c>
      <c r="F8" s="5" t="s">
        <v>143</v>
      </c>
      <c r="G8" s="5" t="s">
        <v>143</v>
      </c>
      <c r="H8" s="7" t="s">
        <v>307</v>
      </c>
      <c r="I8" s="5" t="s">
        <v>313</v>
      </c>
    </row>
    <row r="9" spans="1:11" ht="105" x14ac:dyDescent="0.45">
      <c r="A9" s="24">
        <v>4</v>
      </c>
      <c r="B9" s="5" t="s">
        <v>12</v>
      </c>
      <c r="C9" s="22">
        <v>60000</v>
      </c>
      <c r="D9" s="22">
        <v>60000</v>
      </c>
      <c r="E9" s="5" t="s">
        <v>140</v>
      </c>
      <c r="F9" s="5" t="s">
        <v>144</v>
      </c>
      <c r="G9" s="5" t="s">
        <v>144</v>
      </c>
      <c r="H9" s="7" t="s">
        <v>307</v>
      </c>
      <c r="I9" s="5" t="s">
        <v>314</v>
      </c>
    </row>
    <row r="10" spans="1:11" ht="105" x14ac:dyDescent="0.45">
      <c r="A10" s="24">
        <v>5</v>
      </c>
      <c r="B10" s="5" t="s">
        <v>12</v>
      </c>
      <c r="C10" s="22">
        <v>9500</v>
      </c>
      <c r="D10" s="22">
        <v>9500</v>
      </c>
      <c r="E10" s="5" t="s">
        <v>140</v>
      </c>
      <c r="F10" s="5" t="s">
        <v>145</v>
      </c>
      <c r="G10" s="5" t="s">
        <v>145</v>
      </c>
      <c r="H10" s="7" t="s">
        <v>307</v>
      </c>
      <c r="I10" s="5" t="s">
        <v>315</v>
      </c>
    </row>
    <row r="11" spans="1:11" ht="105" x14ac:dyDescent="0.45">
      <c r="A11" s="24">
        <v>6</v>
      </c>
      <c r="B11" s="5" t="s">
        <v>12</v>
      </c>
      <c r="C11" s="22">
        <v>60000</v>
      </c>
      <c r="D11" s="22">
        <v>60000</v>
      </c>
      <c r="E11" s="5" t="s">
        <v>140</v>
      </c>
      <c r="F11" s="5" t="s">
        <v>146</v>
      </c>
      <c r="G11" s="5" t="s">
        <v>146</v>
      </c>
      <c r="H11" s="7" t="s">
        <v>307</v>
      </c>
      <c r="I11" s="5" t="s">
        <v>316</v>
      </c>
    </row>
    <row r="12" spans="1:11" ht="105" x14ac:dyDescent="0.45">
      <c r="A12" s="24">
        <v>7</v>
      </c>
      <c r="B12" s="5" t="s">
        <v>12</v>
      </c>
      <c r="C12" s="22">
        <v>57000</v>
      </c>
      <c r="D12" s="22">
        <v>57000</v>
      </c>
      <c r="E12" s="5" t="s">
        <v>140</v>
      </c>
      <c r="F12" s="5" t="s">
        <v>147</v>
      </c>
      <c r="G12" s="5" t="s">
        <v>147</v>
      </c>
      <c r="H12" s="7" t="s">
        <v>307</v>
      </c>
      <c r="I12" s="5" t="s">
        <v>317</v>
      </c>
    </row>
    <row r="13" spans="1:11" ht="105" x14ac:dyDescent="0.45">
      <c r="A13" s="24">
        <v>8</v>
      </c>
      <c r="B13" s="5" t="s">
        <v>12</v>
      </c>
      <c r="C13" s="22">
        <v>16960</v>
      </c>
      <c r="D13" s="22">
        <v>16960</v>
      </c>
      <c r="E13" s="5" t="s">
        <v>140</v>
      </c>
      <c r="F13" s="5" t="s">
        <v>148</v>
      </c>
      <c r="G13" s="5" t="s">
        <v>148</v>
      </c>
      <c r="H13" s="7" t="s">
        <v>307</v>
      </c>
      <c r="I13" s="5" t="s">
        <v>318</v>
      </c>
    </row>
    <row r="14" spans="1:11" ht="105" x14ac:dyDescent="0.45">
      <c r="A14" s="24">
        <v>9</v>
      </c>
      <c r="B14" s="5" t="s">
        <v>12</v>
      </c>
      <c r="C14" s="22">
        <v>16960</v>
      </c>
      <c r="D14" s="22">
        <v>16960</v>
      </c>
      <c r="E14" s="5" t="s">
        <v>140</v>
      </c>
      <c r="F14" s="5" t="s">
        <v>149</v>
      </c>
      <c r="G14" s="5" t="s">
        <v>149</v>
      </c>
      <c r="H14" s="7" t="s">
        <v>307</v>
      </c>
      <c r="I14" s="5" t="s">
        <v>319</v>
      </c>
    </row>
    <row r="15" spans="1:11" ht="105" x14ac:dyDescent="0.45">
      <c r="A15" s="24">
        <v>10</v>
      </c>
      <c r="B15" s="5" t="s">
        <v>12</v>
      </c>
      <c r="C15" s="22">
        <v>16960</v>
      </c>
      <c r="D15" s="22">
        <v>16960</v>
      </c>
      <c r="E15" s="5" t="s">
        <v>140</v>
      </c>
      <c r="F15" s="5" t="s">
        <v>150</v>
      </c>
      <c r="G15" s="5" t="s">
        <v>150</v>
      </c>
      <c r="H15" s="7" t="s">
        <v>307</v>
      </c>
      <c r="I15" s="5" t="s">
        <v>320</v>
      </c>
    </row>
    <row r="16" spans="1:11" ht="105" x14ac:dyDescent="0.45">
      <c r="A16" s="24">
        <v>11</v>
      </c>
      <c r="B16" s="5" t="s">
        <v>12</v>
      </c>
      <c r="C16" s="22">
        <v>57000</v>
      </c>
      <c r="D16" s="22">
        <v>57000</v>
      </c>
      <c r="E16" s="5" t="s">
        <v>140</v>
      </c>
      <c r="F16" s="5" t="s">
        <v>151</v>
      </c>
      <c r="G16" s="5" t="s">
        <v>151</v>
      </c>
      <c r="H16" s="7" t="s">
        <v>307</v>
      </c>
      <c r="I16" s="5" t="s">
        <v>321</v>
      </c>
    </row>
    <row r="17" spans="1:9" ht="105" x14ac:dyDescent="0.45">
      <c r="A17" s="24">
        <v>12</v>
      </c>
      <c r="B17" s="5" t="s">
        <v>12</v>
      </c>
      <c r="C17" s="22">
        <v>60000</v>
      </c>
      <c r="D17" s="22">
        <v>60000</v>
      </c>
      <c r="E17" s="5" t="s">
        <v>140</v>
      </c>
      <c r="F17" s="5" t="s">
        <v>152</v>
      </c>
      <c r="G17" s="5" t="s">
        <v>152</v>
      </c>
      <c r="H17" s="7" t="s">
        <v>307</v>
      </c>
      <c r="I17" s="5" t="s">
        <v>322</v>
      </c>
    </row>
    <row r="18" spans="1:9" ht="105" x14ac:dyDescent="0.45">
      <c r="A18" s="24">
        <v>13</v>
      </c>
      <c r="B18" s="5" t="s">
        <v>12</v>
      </c>
      <c r="C18" s="22">
        <v>16960</v>
      </c>
      <c r="D18" s="22">
        <v>16960</v>
      </c>
      <c r="E18" s="5" t="s">
        <v>140</v>
      </c>
      <c r="F18" s="5" t="s">
        <v>153</v>
      </c>
      <c r="G18" s="5" t="s">
        <v>153</v>
      </c>
      <c r="H18" s="7" t="s">
        <v>307</v>
      </c>
      <c r="I18" s="5" t="s">
        <v>323</v>
      </c>
    </row>
    <row r="19" spans="1:9" ht="105" x14ac:dyDescent="0.45">
      <c r="A19" s="24">
        <v>14</v>
      </c>
      <c r="B19" s="5" t="s">
        <v>12</v>
      </c>
      <c r="C19" s="22">
        <v>16960</v>
      </c>
      <c r="D19" s="22">
        <v>16960</v>
      </c>
      <c r="E19" s="5" t="s">
        <v>140</v>
      </c>
      <c r="F19" s="5" t="s">
        <v>154</v>
      </c>
      <c r="G19" s="5" t="s">
        <v>154</v>
      </c>
      <c r="H19" s="7" t="s">
        <v>307</v>
      </c>
      <c r="I19" s="5" t="s">
        <v>324</v>
      </c>
    </row>
    <row r="20" spans="1:9" ht="105" x14ac:dyDescent="0.45">
      <c r="A20" s="24">
        <v>15</v>
      </c>
      <c r="B20" s="5" t="s">
        <v>12</v>
      </c>
      <c r="C20" s="22">
        <v>16960</v>
      </c>
      <c r="D20" s="22">
        <v>16960</v>
      </c>
      <c r="E20" s="5" t="s">
        <v>140</v>
      </c>
      <c r="F20" s="5" t="s">
        <v>155</v>
      </c>
      <c r="G20" s="5" t="s">
        <v>155</v>
      </c>
      <c r="H20" s="7" t="s">
        <v>307</v>
      </c>
      <c r="I20" s="5" t="s">
        <v>325</v>
      </c>
    </row>
    <row r="21" spans="1:9" ht="105" x14ac:dyDescent="0.45">
      <c r="A21" s="24">
        <v>16</v>
      </c>
      <c r="B21" s="5" t="s">
        <v>12</v>
      </c>
      <c r="C21" s="22">
        <v>16960</v>
      </c>
      <c r="D21" s="22">
        <v>16960</v>
      </c>
      <c r="E21" s="5" t="s">
        <v>140</v>
      </c>
      <c r="F21" s="5" t="s">
        <v>156</v>
      </c>
      <c r="G21" s="5" t="s">
        <v>156</v>
      </c>
      <c r="H21" s="7" t="s">
        <v>307</v>
      </c>
      <c r="I21" s="5" t="s">
        <v>326</v>
      </c>
    </row>
    <row r="22" spans="1:9" ht="105" x14ac:dyDescent="0.45">
      <c r="A22" s="24">
        <v>17</v>
      </c>
      <c r="B22" s="5" t="s">
        <v>12</v>
      </c>
      <c r="C22" s="22">
        <v>16960</v>
      </c>
      <c r="D22" s="22">
        <v>16960</v>
      </c>
      <c r="E22" s="5" t="s">
        <v>140</v>
      </c>
      <c r="F22" s="5" t="s">
        <v>157</v>
      </c>
      <c r="G22" s="5" t="s">
        <v>157</v>
      </c>
      <c r="H22" s="7" t="s">
        <v>307</v>
      </c>
      <c r="I22" s="5" t="s">
        <v>327</v>
      </c>
    </row>
    <row r="23" spans="1:9" ht="105" x14ac:dyDescent="0.45">
      <c r="A23" s="24">
        <v>18</v>
      </c>
      <c r="B23" s="5" t="s">
        <v>12</v>
      </c>
      <c r="C23" s="22">
        <v>16960</v>
      </c>
      <c r="D23" s="22">
        <v>16960</v>
      </c>
      <c r="E23" s="5" t="s">
        <v>140</v>
      </c>
      <c r="F23" s="5" t="s">
        <v>158</v>
      </c>
      <c r="G23" s="5" t="s">
        <v>158</v>
      </c>
      <c r="H23" s="7" t="s">
        <v>307</v>
      </c>
      <c r="I23" s="5" t="s">
        <v>328</v>
      </c>
    </row>
    <row r="24" spans="1:9" ht="105" x14ac:dyDescent="0.45">
      <c r="A24" s="24">
        <v>19</v>
      </c>
      <c r="B24" s="5" t="s">
        <v>12</v>
      </c>
      <c r="C24" s="22">
        <v>57000</v>
      </c>
      <c r="D24" s="22">
        <v>57000</v>
      </c>
      <c r="E24" s="5" t="s">
        <v>140</v>
      </c>
      <c r="F24" s="5" t="s">
        <v>159</v>
      </c>
      <c r="G24" s="5" t="s">
        <v>159</v>
      </c>
      <c r="H24" s="7" t="s">
        <v>307</v>
      </c>
      <c r="I24" s="5" t="s">
        <v>329</v>
      </c>
    </row>
    <row r="25" spans="1:9" ht="105" x14ac:dyDescent="0.45">
      <c r="A25" s="24">
        <v>20</v>
      </c>
      <c r="B25" s="5" t="s">
        <v>12</v>
      </c>
      <c r="C25" s="22">
        <v>28500</v>
      </c>
      <c r="D25" s="22">
        <v>28500</v>
      </c>
      <c r="E25" s="5" t="s">
        <v>140</v>
      </c>
      <c r="F25" s="5" t="s">
        <v>160</v>
      </c>
      <c r="G25" s="5" t="s">
        <v>160</v>
      </c>
      <c r="H25" s="7" t="s">
        <v>307</v>
      </c>
      <c r="I25" s="5" t="s">
        <v>330</v>
      </c>
    </row>
    <row r="26" spans="1:9" ht="105" x14ac:dyDescent="0.45">
      <c r="A26" s="24">
        <v>21</v>
      </c>
      <c r="B26" s="5" t="s">
        <v>12</v>
      </c>
      <c r="C26" s="22">
        <v>57000</v>
      </c>
      <c r="D26" s="22">
        <v>57000</v>
      </c>
      <c r="E26" s="5" t="s">
        <v>140</v>
      </c>
      <c r="F26" s="5" t="s">
        <v>161</v>
      </c>
      <c r="G26" s="5" t="s">
        <v>161</v>
      </c>
      <c r="H26" s="7" t="s">
        <v>307</v>
      </c>
      <c r="I26" s="5" t="s">
        <v>331</v>
      </c>
    </row>
    <row r="27" spans="1:9" ht="105" x14ac:dyDescent="0.45">
      <c r="A27" s="24">
        <v>22</v>
      </c>
      <c r="B27" s="5" t="s">
        <v>12</v>
      </c>
      <c r="C27" s="22">
        <v>9500</v>
      </c>
      <c r="D27" s="22">
        <v>9500</v>
      </c>
      <c r="E27" s="5" t="s">
        <v>140</v>
      </c>
      <c r="F27" s="5" t="s">
        <v>162</v>
      </c>
      <c r="G27" s="5" t="s">
        <v>162</v>
      </c>
      <c r="H27" s="7" t="s">
        <v>307</v>
      </c>
      <c r="I27" s="5" t="s">
        <v>332</v>
      </c>
    </row>
    <row r="28" spans="1:9" ht="105" x14ac:dyDescent="0.45">
      <c r="A28" s="24">
        <v>23</v>
      </c>
      <c r="B28" s="5" t="s">
        <v>12</v>
      </c>
      <c r="C28" s="22">
        <v>9500</v>
      </c>
      <c r="D28" s="22">
        <v>9500</v>
      </c>
      <c r="E28" s="5" t="s">
        <v>140</v>
      </c>
      <c r="F28" s="5" t="s">
        <v>163</v>
      </c>
      <c r="G28" s="5" t="s">
        <v>163</v>
      </c>
      <c r="H28" s="7" t="s">
        <v>307</v>
      </c>
      <c r="I28" s="5" t="s">
        <v>333</v>
      </c>
    </row>
    <row r="29" spans="1:9" ht="105" x14ac:dyDescent="0.45">
      <c r="A29" s="24">
        <v>24</v>
      </c>
      <c r="B29" s="5" t="s">
        <v>12</v>
      </c>
      <c r="C29" s="22">
        <v>28500</v>
      </c>
      <c r="D29" s="22">
        <v>28500</v>
      </c>
      <c r="E29" s="5" t="s">
        <v>140</v>
      </c>
      <c r="F29" s="5" t="s">
        <v>164</v>
      </c>
      <c r="G29" s="5" t="s">
        <v>164</v>
      </c>
      <c r="H29" s="7" t="s">
        <v>307</v>
      </c>
      <c r="I29" s="5" t="s">
        <v>334</v>
      </c>
    </row>
    <row r="30" spans="1:9" ht="105" x14ac:dyDescent="0.45">
      <c r="A30" s="24">
        <v>25</v>
      </c>
      <c r="B30" s="5" t="s">
        <v>12</v>
      </c>
      <c r="C30" s="22">
        <v>28500</v>
      </c>
      <c r="D30" s="22">
        <v>28500</v>
      </c>
      <c r="E30" s="5" t="s">
        <v>140</v>
      </c>
      <c r="F30" s="5" t="s">
        <v>165</v>
      </c>
      <c r="G30" s="5" t="s">
        <v>165</v>
      </c>
      <c r="H30" s="7" t="s">
        <v>307</v>
      </c>
      <c r="I30" s="5" t="s">
        <v>335</v>
      </c>
    </row>
    <row r="31" spans="1:9" ht="105" x14ac:dyDescent="0.45">
      <c r="A31" s="24">
        <v>26</v>
      </c>
      <c r="B31" s="5" t="s">
        <v>12</v>
      </c>
      <c r="C31" s="22">
        <v>60000</v>
      </c>
      <c r="D31" s="22">
        <v>60000</v>
      </c>
      <c r="E31" s="5" t="s">
        <v>140</v>
      </c>
      <c r="F31" s="5" t="s">
        <v>166</v>
      </c>
      <c r="G31" s="5" t="s">
        <v>166</v>
      </c>
      <c r="H31" s="7" t="s">
        <v>307</v>
      </c>
      <c r="I31" s="5" t="s">
        <v>336</v>
      </c>
    </row>
    <row r="32" spans="1:9" ht="105" x14ac:dyDescent="0.45">
      <c r="A32" s="24">
        <v>27</v>
      </c>
      <c r="B32" s="5" t="s">
        <v>12</v>
      </c>
      <c r="C32" s="22">
        <v>60000</v>
      </c>
      <c r="D32" s="22">
        <v>60000</v>
      </c>
      <c r="E32" s="5" t="s">
        <v>140</v>
      </c>
      <c r="F32" s="5" t="s">
        <v>167</v>
      </c>
      <c r="G32" s="5" t="s">
        <v>167</v>
      </c>
      <c r="H32" s="7" t="s">
        <v>307</v>
      </c>
      <c r="I32" s="5" t="s">
        <v>337</v>
      </c>
    </row>
    <row r="33" spans="1:9" ht="105" x14ac:dyDescent="0.45">
      <c r="A33" s="24">
        <v>28</v>
      </c>
      <c r="B33" s="5" t="s">
        <v>12</v>
      </c>
      <c r="C33" s="22">
        <v>60000</v>
      </c>
      <c r="D33" s="22">
        <v>60000</v>
      </c>
      <c r="E33" s="5" t="s">
        <v>140</v>
      </c>
      <c r="F33" s="5" t="s">
        <v>168</v>
      </c>
      <c r="G33" s="5" t="s">
        <v>168</v>
      </c>
      <c r="H33" s="7" t="s">
        <v>307</v>
      </c>
      <c r="I33" s="5" t="s">
        <v>338</v>
      </c>
    </row>
    <row r="34" spans="1:9" ht="105" x14ac:dyDescent="0.45">
      <c r="A34" s="24">
        <v>29</v>
      </c>
      <c r="B34" s="5" t="s">
        <v>12</v>
      </c>
      <c r="C34" s="22">
        <v>60000</v>
      </c>
      <c r="D34" s="22">
        <v>60000</v>
      </c>
      <c r="E34" s="5" t="s">
        <v>140</v>
      </c>
      <c r="F34" s="5" t="s">
        <v>169</v>
      </c>
      <c r="G34" s="5" t="s">
        <v>169</v>
      </c>
      <c r="H34" s="7" t="s">
        <v>307</v>
      </c>
      <c r="I34" s="5" t="s">
        <v>339</v>
      </c>
    </row>
    <row r="35" spans="1:9" ht="105" x14ac:dyDescent="0.45">
      <c r="A35" s="24">
        <v>30</v>
      </c>
      <c r="B35" s="5" t="s">
        <v>12</v>
      </c>
      <c r="C35" s="22">
        <v>60000</v>
      </c>
      <c r="D35" s="22">
        <v>60000</v>
      </c>
      <c r="E35" s="5" t="s">
        <v>140</v>
      </c>
      <c r="F35" s="5" t="s">
        <v>170</v>
      </c>
      <c r="G35" s="5" t="s">
        <v>170</v>
      </c>
      <c r="H35" s="7" t="s">
        <v>307</v>
      </c>
      <c r="I35" s="5" t="s">
        <v>340</v>
      </c>
    </row>
    <row r="36" spans="1:9" ht="105" x14ac:dyDescent="0.45">
      <c r="A36" s="24">
        <v>31</v>
      </c>
      <c r="B36" s="5" t="s">
        <v>12</v>
      </c>
      <c r="C36" s="22">
        <v>9500</v>
      </c>
      <c r="D36" s="22">
        <v>9500</v>
      </c>
      <c r="E36" s="5" t="s">
        <v>140</v>
      </c>
      <c r="F36" s="5" t="s">
        <v>171</v>
      </c>
      <c r="G36" s="5" t="s">
        <v>171</v>
      </c>
      <c r="H36" s="7" t="s">
        <v>307</v>
      </c>
      <c r="I36" s="5" t="s">
        <v>341</v>
      </c>
    </row>
    <row r="37" spans="1:9" ht="105" x14ac:dyDescent="0.45">
      <c r="A37" s="24">
        <v>32</v>
      </c>
      <c r="B37" s="5" t="s">
        <v>12</v>
      </c>
      <c r="C37" s="22">
        <v>57000</v>
      </c>
      <c r="D37" s="22">
        <v>57000</v>
      </c>
      <c r="E37" s="5" t="s">
        <v>140</v>
      </c>
      <c r="F37" s="5" t="s">
        <v>172</v>
      </c>
      <c r="G37" s="5" t="s">
        <v>172</v>
      </c>
      <c r="H37" s="7" t="s">
        <v>307</v>
      </c>
      <c r="I37" s="5" t="s">
        <v>342</v>
      </c>
    </row>
    <row r="38" spans="1:9" ht="105" x14ac:dyDescent="0.45">
      <c r="A38" s="24">
        <v>33</v>
      </c>
      <c r="B38" s="5" t="s">
        <v>12</v>
      </c>
      <c r="C38" s="22">
        <v>9500</v>
      </c>
      <c r="D38" s="22">
        <v>9500</v>
      </c>
      <c r="E38" s="5" t="s">
        <v>140</v>
      </c>
      <c r="F38" s="5" t="s">
        <v>173</v>
      </c>
      <c r="G38" s="5" t="s">
        <v>173</v>
      </c>
      <c r="H38" s="7" t="s">
        <v>307</v>
      </c>
      <c r="I38" s="5" t="s">
        <v>343</v>
      </c>
    </row>
    <row r="39" spans="1:9" ht="105" x14ac:dyDescent="0.45">
      <c r="A39" s="24">
        <v>34</v>
      </c>
      <c r="B39" s="5" t="s">
        <v>12</v>
      </c>
      <c r="C39" s="22">
        <v>57000</v>
      </c>
      <c r="D39" s="22">
        <v>57000</v>
      </c>
      <c r="E39" s="5" t="s">
        <v>140</v>
      </c>
      <c r="F39" s="5" t="s">
        <v>174</v>
      </c>
      <c r="G39" s="5" t="s">
        <v>174</v>
      </c>
      <c r="H39" s="7" t="s">
        <v>307</v>
      </c>
      <c r="I39" s="5" t="s">
        <v>344</v>
      </c>
    </row>
    <row r="40" spans="1:9" ht="105" x14ac:dyDescent="0.45">
      <c r="A40" s="24">
        <v>35</v>
      </c>
      <c r="B40" s="5" t="s">
        <v>12</v>
      </c>
      <c r="C40" s="22">
        <v>57000</v>
      </c>
      <c r="D40" s="22">
        <v>57000</v>
      </c>
      <c r="E40" s="5" t="s">
        <v>140</v>
      </c>
      <c r="F40" s="5" t="s">
        <v>175</v>
      </c>
      <c r="G40" s="5" t="s">
        <v>175</v>
      </c>
      <c r="H40" s="7" t="s">
        <v>307</v>
      </c>
      <c r="I40" s="5" t="s">
        <v>345</v>
      </c>
    </row>
    <row r="41" spans="1:9" ht="105" x14ac:dyDescent="0.45">
      <c r="A41" s="24">
        <v>36</v>
      </c>
      <c r="B41" s="5" t="s">
        <v>12</v>
      </c>
      <c r="C41" s="22">
        <v>60000</v>
      </c>
      <c r="D41" s="22">
        <v>60000</v>
      </c>
      <c r="E41" s="5" t="s">
        <v>140</v>
      </c>
      <c r="F41" s="5" t="s">
        <v>176</v>
      </c>
      <c r="G41" s="5" t="s">
        <v>176</v>
      </c>
      <c r="H41" s="7" t="s">
        <v>307</v>
      </c>
      <c r="I41" s="5" t="s">
        <v>346</v>
      </c>
    </row>
    <row r="42" spans="1:9" ht="105" x14ac:dyDescent="0.45">
      <c r="A42" s="24">
        <v>37</v>
      </c>
      <c r="B42" s="5" t="s">
        <v>12</v>
      </c>
      <c r="C42" s="22">
        <v>60000</v>
      </c>
      <c r="D42" s="22">
        <v>60000</v>
      </c>
      <c r="E42" s="5" t="s">
        <v>140</v>
      </c>
      <c r="F42" s="5" t="s">
        <v>177</v>
      </c>
      <c r="G42" s="5" t="s">
        <v>177</v>
      </c>
      <c r="H42" s="7" t="s">
        <v>307</v>
      </c>
      <c r="I42" s="5" t="s">
        <v>347</v>
      </c>
    </row>
    <row r="43" spans="1:9" ht="105" x14ac:dyDescent="0.45">
      <c r="A43" s="24">
        <v>38</v>
      </c>
      <c r="B43" s="5" t="s">
        <v>12</v>
      </c>
      <c r="C43" s="22">
        <v>57000</v>
      </c>
      <c r="D43" s="22">
        <v>57000</v>
      </c>
      <c r="E43" s="5" t="s">
        <v>140</v>
      </c>
      <c r="F43" s="5" t="s">
        <v>178</v>
      </c>
      <c r="G43" s="5" t="s">
        <v>178</v>
      </c>
      <c r="H43" s="7" t="s">
        <v>307</v>
      </c>
      <c r="I43" s="5" t="s">
        <v>348</v>
      </c>
    </row>
    <row r="44" spans="1:9" ht="105" x14ac:dyDescent="0.45">
      <c r="A44" s="24">
        <v>39</v>
      </c>
      <c r="B44" s="5" t="s">
        <v>13</v>
      </c>
      <c r="C44" s="22">
        <v>100000</v>
      </c>
      <c r="D44" s="22">
        <v>100000</v>
      </c>
      <c r="E44" s="5" t="s">
        <v>140</v>
      </c>
      <c r="F44" s="5" t="s">
        <v>179</v>
      </c>
      <c r="G44" s="5" t="s">
        <v>179</v>
      </c>
      <c r="H44" s="7" t="s">
        <v>307</v>
      </c>
      <c r="I44" s="5" t="s">
        <v>349</v>
      </c>
    </row>
    <row r="45" spans="1:9" ht="105" x14ac:dyDescent="0.45">
      <c r="A45" s="24">
        <v>40</v>
      </c>
      <c r="B45" s="5" t="s">
        <v>14</v>
      </c>
      <c r="C45" s="22">
        <v>50000</v>
      </c>
      <c r="D45" s="22">
        <v>50000</v>
      </c>
      <c r="E45" s="5" t="s">
        <v>140</v>
      </c>
      <c r="F45" s="5" t="s">
        <v>180</v>
      </c>
      <c r="G45" s="5" t="s">
        <v>180</v>
      </c>
      <c r="H45" s="7" t="s">
        <v>307</v>
      </c>
      <c r="I45" s="5" t="s">
        <v>350</v>
      </c>
    </row>
    <row r="46" spans="1:9" ht="105" x14ac:dyDescent="0.45">
      <c r="A46" s="24">
        <v>41</v>
      </c>
      <c r="B46" s="5" t="s">
        <v>15</v>
      </c>
      <c r="C46" s="22">
        <v>60000</v>
      </c>
      <c r="D46" s="22">
        <v>60000</v>
      </c>
      <c r="E46" s="5" t="s">
        <v>140</v>
      </c>
      <c r="F46" s="5" t="s">
        <v>181</v>
      </c>
      <c r="G46" s="5" t="s">
        <v>181</v>
      </c>
      <c r="H46" s="7" t="s">
        <v>307</v>
      </c>
      <c r="I46" s="5" t="s">
        <v>351</v>
      </c>
    </row>
    <row r="47" spans="1:9" ht="105" x14ac:dyDescent="0.45">
      <c r="A47" s="24">
        <v>42</v>
      </c>
      <c r="B47" s="5" t="s">
        <v>16</v>
      </c>
      <c r="C47" s="22">
        <v>50000</v>
      </c>
      <c r="D47" s="22">
        <v>50000</v>
      </c>
      <c r="E47" s="5" t="s">
        <v>140</v>
      </c>
      <c r="F47" s="5" t="s">
        <v>180</v>
      </c>
      <c r="G47" s="5" t="s">
        <v>180</v>
      </c>
      <c r="H47" s="7" t="s">
        <v>307</v>
      </c>
      <c r="I47" s="5" t="s">
        <v>352</v>
      </c>
    </row>
    <row r="48" spans="1:9" ht="105" x14ac:dyDescent="0.45">
      <c r="A48" s="24">
        <v>43</v>
      </c>
      <c r="B48" s="5" t="s">
        <v>17</v>
      </c>
      <c r="C48" s="22">
        <v>30000</v>
      </c>
      <c r="D48" s="22">
        <v>30000</v>
      </c>
      <c r="E48" s="5" t="s">
        <v>140</v>
      </c>
      <c r="F48" s="5" t="s">
        <v>575</v>
      </c>
      <c r="G48" s="5" t="s">
        <v>575</v>
      </c>
      <c r="H48" s="7" t="s">
        <v>307</v>
      </c>
      <c r="I48" s="5" t="s">
        <v>353</v>
      </c>
    </row>
    <row r="49" spans="1:9" ht="105" x14ac:dyDescent="0.45">
      <c r="A49" s="24">
        <v>44</v>
      </c>
      <c r="B49" s="5" t="s">
        <v>18</v>
      </c>
      <c r="C49" s="22">
        <v>100000</v>
      </c>
      <c r="D49" s="22">
        <v>100000</v>
      </c>
      <c r="E49" s="5" t="s">
        <v>140</v>
      </c>
      <c r="F49" s="5" t="s">
        <v>179</v>
      </c>
      <c r="G49" s="5" t="s">
        <v>179</v>
      </c>
      <c r="H49" s="7" t="s">
        <v>307</v>
      </c>
      <c r="I49" s="5" t="s">
        <v>354</v>
      </c>
    </row>
    <row r="50" spans="1:9" ht="105" x14ac:dyDescent="0.45">
      <c r="A50" s="24">
        <v>45</v>
      </c>
      <c r="B50" s="5" t="s">
        <v>573</v>
      </c>
      <c r="C50" s="22">
        <v>6000</v>
      </c>
      <c r="D50" s="22">
        <v>5782.28</v>
      </c>
      <c r="E50" s="5" t="s">
        <v>140</v>
      </c>
      <c r="F50" s="5" t="s">
        <v>182</v>
      </c>
      <c r="G50" s="5" t="s">
        <v>182</v>
      </c>
      <c r="H50" s="7" t="s">
        <v>307</v>
      </c>
      <c r="I50" s="5" t="s">
        <v>355</v>
      </c>
    </row>
    <row r="51" spans="1:9" ht="105" x14ac:dyDescent="0.45">
      <c r="A51" s="24">
        <v>46</v>
      </c>
      <c r="B51" s="5" t="s">
        <v>19</v>
      </c>
      <c r="C51" s="22">
        <v>4675</v>
      </c>
      <c r="D51" s="22">
        <v>4675</v>
      </c>
      <c r="E51" s="5" t="s">
        <v>140</v>
      </c>
      <c r="F51" s="5" t="s">
        <v>183</v>
      </c>
      <c r="G51" s="5" t="s">
        <v>183</v>
      </c>
      <c r="H51" s="7" t="s">
        <v>307</v>
      </c>
      <c r="I51" s="5" t="s">
        <v>356</v>
      </c>
    </row>
    <row r="52" spans="1:9" ht="105" x14ac:dyDescent="0.45">
      <c r="A52" s="24">
        <v>47</v>
      </c>
      <c r="B52" s="5" t="s">
        <v>20</v>
      </c>
      <c r="C52" s="22">
        <v>2496</v>
      </c>
      <c r="D52" s="22">
        <v>2496</v>
      </c>
      <c r="E52" s="5" t="s">
        <v>140</v>
      </c>
      <c r="F52" s="5" t="s">
        <v>184</v>
      </c>
      <c r="G52" s="5" t="s">
        <v>184</v>
      </c>
      <c r="H52" s="7" t="s">
        <v>307</v>
      </c>
      <c r="I52" s="5" t="s">
        <v>357</v>
      </c>
    </row>
    <row r="53" spans="1:9" ht="105" x14ac:dyDescent="0.45">
      <c r="A53" s="24">
        <v>48</v>
      </c>
      <c r="B53" s="5" t="s">
        <v>21</v>
      </c>
      <c r="C53" s="22">
        <v>2040</v>
      </c>
      <c r="D53" s="22">
        <v>2040</v>
      </c>
      <c r="E53" s="5" t="s">
        <v>140</v>
      </c>
      <c r="F53" s="5" t="s">
        <v>185</v>
      </c>
      <c r="G53" s="5" t="s">
        <v>185</v>
      </c>
      <c r="H53" s="7" t="s">
        <v>307</v>
      </c>
      <c r="I53" s="5" t="s">
        <v>358</v>
      </c>
    </row>
    <row r="54" spans="1:9" ht="105" x14ac:dyDescent="0.45">
      <c r="A54" s="24">
        <v>49</v>
      </c>
      <c r="B54" s="5" t="s">
        <v>22</v>
      </c>
      <c r="C54" s="22">
        <v>6603.31</v>
      </c>
      <c r="D54" s="22">
        <v>6603.31</v>
      </c>
      <c r="E54" s="5" t="s">
        <v>140</v>
      </c>
      <c r="F54" s="5" t="s">
        <v>186</v>
      </c>
      <c r="G54" s="5" t="s">
        <v>186</v>
      </c>
      <c r="H54" s="7" t="s">
        <v>307</v>
      </c>
      <c r="I54" s="5" t="s">
        <v>359</v>
      </c>
    </row>
    <row r="55" spans="1:9" ht="105" x14ac:dyDescent="0.45">
      <c r="A55" s="24">
        <v>50</v>
      </c>
      <c r="B55" s="5" t="s">
        <v>23</v>
      </c>
      <c r="C55" s="22">
        <v>1709</v>
      </c>
      <c r="D55" s="22">
        <v>1709</v>
      </c>
      <c r="E55" s="5" t="s">
        <v>140</v>
      </c>
      <c r="F55" s="5" t="s">
        <v>187</v>
      </c>
      <c r="G55" s="5" t="s">
        <v>187</v>
      </c>
      <c r="H55" s="7" t="s">
        <v>307</v>
      </c>
      <c r="I55" s="5" t="s">
        <v>360</v>
      </c>
    </row>
    <row r="56" spans="1:9" ht="105" x14ac:dyDescent="0.45">
      <c r="A56" s="24">
        <v>51</v>
      </c>
      <c r="B56" s="5" t="s">
        <v>542</v>
      </c>
      <c r="C56" s="22">
        <v>49510</v>
      </c>
      <c r="D56" s="22">
        <v>49510</v>
      </c>
      <c r="E56" s="5" t="s">
        <v>140</v>
      </c>
      <c r="F56" s="5" t="s">
        <v>188</v>
      </c>
      <c r="G56" s="5" t="s">
        <v>188</v>
      </c>
      <c r="H56" s="7" t="s">
        <v>307</v>
      </c>
      <c r="I56" s="5" t="s">
        <v>310</v>
      </c>
    </row>
    <row r="57" spans="1:9" ht="105" x14ac:dyDescent="0.45">
      <c r="A57" s="24">
        <v>52</v>
      </c>
      <c r="B57" s="5" t="s">
        <v>24</v>
      </c>
      <c r="C57" s="22">
        <v>140532</v>
      </c>
      <c r="D57" s="22">
        <v>140532</v>
      </c>
      <c r="E57" s="5" t="s">
        <v>140</v>
      </c>
      <c r="F57" s="5" t="s">
        <v>189</v>
      </c>
      <c r="G57" s="5" t="s">
        <v>189</v>
      </c>
      <c r="H57" s="7" t="s">
        <v>307</v>
      </c>
      <c r="I57" s="5" t="s">
        <v>361</v>
      </c>
    </row>
    <row r="58" spans="1:9" ht="105" x14ac:dyDescent="0.45">
      <c r="A58" s="24">
        <v>53</v>
      </c>
      <c r="B58" s="5" t="s">
        <v>113</v>
      </c>
      <c r="C58" s="22">
        <v>250000</v>
      </c>
      <c r="D58" s="22">
        <v>249500</v>
      </c>
      <c r="E58" s="5" t="s">
        <v>140</v>
      </c>
      <c r="F58" s="5" t="s">
        <v>574</v>
      </c>
      <c r="G58" s="5" t="s">
        <v>574</v>
      </c>
      <c r="H58" s="7" t="s">
        <v>307</v>
      </c>
      <c r="I58" s="5" t="s">
        <v>362</v>
      </c>
    </row>
    <row r="59" spans="1:9" ht="105" x14ac:dyDescent="0.45">
      <c r="A59" s="24">
        <v>54</v>
      </c>
      <c r="B59" s="5" t="s">
        <v>114</v>
      </c>
      <c r="C59" s="22">
        <v>498000</v>
      </c>
      <c r="D59" s="22">
        <v>498354</v>
      </c>
      <c r="E59" s="5" t="s">
        <v>140</v>
      </c>
      <c r="F59" s="5" t="s">
        <v>190</v>
      </c>
      <c r="G59" s="5" t="s">
        <v>190</v>
      </c>
      <c r="H59" s="7" t="s">
        <v>307</v>
      </c>
      <c r="I59" s="5" t="s">
        <v>363</v>
      </c>
    </row>
    <row r="60" spans="1:9" ht="105" x14ac:dyDescent="0.45">
      <c r="A60" s="24">
        <v>55</v>
      </c>
      <c r="B60" s="5" t="s">
        <v>115</v>
      </c>
      <c r="C60" s="22">
        <v>187500</v>
      </c>
      <c r="D60" s="22">
        <v>187500</v>
      </c>
      <c r="E60" s="5" t="s">
        <v>140</v>
      </c>
      <c r="F60" s="5" t="s">
        <v>191</v>
      </c>
      <c r="G60" s="5" t="s">
        <v>191</v>
      </c>
      <c r="H60" s="7" t="s">
        <v>307</v>
      </c>
      <c r="I60" s="5" t="s">
        <v>364</v>
      </c>
    </row>
    <row r="61" spans="1:9" ht="105" x14ac:dyDescent="0.45">
      <c r="A61" s="24">
        <v>56</v>
      </c>
      <c r="B61" s="5" t="s">
        <v>116</v>
      </c>
      <c r="C61" s="22">
        <v>187500</v>
      </c>
      <c r="D61" s="22">
        <v>187500</v>
      </c>
      <c r="E61" s="5" t="s">
        <v>140</v>
      </c>
      <c r="F61" s="5" t="s">
        <v>191</v>
      </c>
      <c r="G61" s="5" t="s">
        <v>191</v>
      </c>
      <c r="H61" s="7" t="s">
        <v>307</v>
      </c>
      <c r="I61" s="5" t="s">
        <v>365</v>
      </c>
    </row>
    <row r="62" spans="1:9" x14ac:dyDescent="0.45">
      <c r="A62" s="25"/>
      <c r="B62" s="2"/>
      <c r="C62" s="26">
        <f>SUM(C6:C61)</f>
        <v>3172205.31</v>
      </c>
      <c r="D62" s="26">
        <f>SUM(D6:D61)</f>
        <v>3171841.59</v>
      </c>
      <c r="E62" s="2"/>
      <c r="F62" s="2"/>
      <c r="G62" s="2"/>
      <c r="H62" s="2"/>
      <c r="I62" s="2"/>
    </row>
  </sheetData>
  <mergeCells count="3">
    <mergeCell ref="A2:H2"/>
    <mergeCell ref="A3:H3"/>
    <mergeCell ref="A4:H4"/>
  </mergeCells>
  <pageMargins left="0.51181102362204722" right="0.31496062992125984" top="0.55118110236220474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48103-1343-48C4-A0B4-FC152CC927C5}">
  <dimension ref="A1:K36"/>
  <sheetViews>
    <sheetView workbookViewId="0">
      <selection activeCell="E6" sqref="E6"/>
    </sheetView>
  </sheetViews>
  <sheetFormatPr defaultRowHeight="21" x14ac:dyDescent="0.45"/>
  <cols>
    <col min="1" max="1" width="5.125" style="1" customWidth="1"/>
    <col min="2" max="2" width="19.875" style="1" customWidth="1"/>
    <col min="3" max="3" width="13.125" style="1" customWidth="1"/>
    <col min="4" max="4" width="13.375" style="1" customWidth="1"/>
    <col min="5" max="5" width="11.625" style="1" customWidth="1"/>
    <col min="6" max="6" width="17.75" style="1" customWidth="1"/>
    <col min="7" max="7" width="16.625" style="1" customWidth="1"/>
    <col min="8" max="8" width="16.5" style="1" customWidth="1"/>
    <col min="9" max="9" width="15.5" style="1" customWidth="1"/>
    <col min="10" max="16384" width="9" style="1"/>
  </cols>
  <sheetData>
    <row r="1" spans="1:11" x14ac:dyDescent="0.45">
      <c r="H1" s="4"/>
      <c r="I1" s="4" t="s">
        <v>8</v>
      </c>
    </row>
    <row r="2" spans="1:11" x14ac:dyDescent="0.45">
      <c r="A2" s="29" t="s">
        <v>233</v>
      </c>
      <c r="B2" s="29"/>
      <c r="C2" s="29"/>
      <c r="D2" s="29"/>
      <c r="E2" s="29"/>
      <c r="F2" s="29"/>
      <c r="G2" s="29"/>
      <c r="H2" s="29"/>
    </row>
    <row r="3" spans="1:11" x14ac:dyDescent="0.45">
      <c r="A3" s="29" t="s">
        <v>0</v>
      </c>
      <c r="B3" s="29"/>
      <c r="C3" s="29"/>
      <c r="D3" s="29"/>
      <c r="E3" s="29"/>
      <c r="F3" s="29"/>
      <c r="G3" s="29"/>
      <c r="H3" s="29"/>
    </row>
    <row r="4" spans="1:11" x14ac:dyDescent="0.45">
      <c r="A4" s="29" t="s">
        <v>711</v>
      </c>
      <c r="B4" s="29"/>
      <c r="C4" s="29"/>
      <c r="D4" s="29"/>
      <c r="E4" s="29"/>
      <c r="F4" s="29"/>
      <c r="G4" s="29"/>
      <c r="H4" s="29"/>
    </row>
    <row r="5" spans="1:11" ht="66.75" customHeight="1" x14ac:dyDescent="0.4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305</v>
      </c>
      <c r="I5" s="6" t="s">
        <v>306</v>
      </c>
      <c r="J5" s="2"/>
      <c r="K5" s="2"/>
    </row>
    <row r="6" spans="1:11" ht="105" x14ac:dyDescent="0.45">
      <c r="A6" s="5">
        <v>1</v>
      </c>
      <c r="B6" s="5" t="s">
        <v>571</v>
      </c>
      <c r="C6" s="22">
        <v>530</v>
      </c>
      <c r="D6" s="22">
        <v>530</v>
      </c>
      <c r="E6" s="5" t="s">
        <v>140</v>
      </c>
      <c r="F6" s="5" t="s">
        <v>192</v>
      </c>
      <c r="G6" s="5" t="s">
        <v>192</v>
      </c>
      <c r="H6" s="7" t="s">
        <v>307</v>
      </c>
      <c r="I6" s="5" t="s">
        <v>366</v>
      </c>
    </row>
    <row r="7" spans="1:11" ht="105" x14ac:dyDescent="0.45">
      <c r="A7" s="5">
        <v>2</v>
      </c>
      <c r="B7" s="5" t="s">
        <v>25</v>
      </c>
      <c r="C7" s="22">
        <v>1700</v>
      </c>
      <c r="D7" s="22">
        <v>1700</v>
      </c>
      <c r="E7" s="5" t="s">
        <v>140</v>
      </c>
      <c r="F7" s="5" t="s">
        <v>193</v>
      </c>
      <c r="G7" s="5" t="s">
        <v>193</v>
      </c>
      <c r="H7" s="7" t="s">
        <v>307</v>
      </c>
      <c r="I7" s="5" t="s">
        <v>367</v>
      </c>
    </row>
    <row r="8" spans="1:11" ht="105" x14ac:dyDescent="0.45">
      <c r="A8" s="5">
        <v>3</v>
      </c>
      <c r="B8" s="5" t="s">
        <v>26</v>
      </c>
      <c r="C8" s="22">
        <v>1070</v>
      </c>
      <c r="D8" s="22">
        <v>1070</v>
      </c>
      <c r="E8" s="5" t="s">
        <v>140</v>
      </c>
      <c r="F8" s="5" t="s">
        <v>194</v>
      </c>
      <c r="G8" s="5" t="s">
        <v>194</v>
      </c>
      <c r="H8" s="7" t="s">
        <v>307</v>
      </c>
      <c r="I8" s="5" t="s">
        <v>368</v>
      </c>
    </row>
    <row r="9" spans="1:11" ht="105" x14ac:dyDescent="0.45">
      <c r="A9" s="5">
        <v>4</v>
      </c>
      <c r="B9" s="5" t="s">
        <v>27</v>
      </c>
      <c r="C9" s="22">
        <v>160</v>
      </c>
      <c r="D9" s="22">
        <v>160</v>
      </c>
      <c r="E9" s="5" t="s">
        <v>140</v>
      </c>
      <c r="F9" s="5" t="s">
        <v>195</v>
      </c>
      <c r="G9" s="5" t="s">
        <v>195</v>
      </c>
      <c r="H9" s="7" t="s">
        <v>307</v>
      </c>
      <c r="I9" s="5" t="s">
        <v>369</v>
      </c>
    </row>
    <row r="10" spans="1:11" ht="105" x14ac:dyDescent="0.45">
      <c r="A10" s="5">
        <v>5</v>
      </c>
      <c r="B10" s="5" t="s">
        <v>28</v>
      </c>
      <c r="C10" s="22">
        <v>4983</v>
      </c>
      <c r="D10" s="22">
        <v>4983</v>
      </c>
      <c r="E10" s="5" t="s">
        <v>140</v>
      </c>
      <c r="F10" s="5" t="s">
        <v>196</v>
      </c>
      <c r="G10" s="5" t="s">
        <v>196</v>
      </c>
      <c r="H10" s="7" t="s">
        <v>307</v>
      </c>
      <c r="I10" s="5" t="s">
        <v>370</v>
      </c>
    </row>
    <row r="11" spans="1:11" ht="105" x14ac:dyDescent="0.45">
      <c r="A11" s="5">
        <v>6</v>
      </c>
      <c r="B11" s="5" t="s">
        <v>29</v>
      </c>
      <c r="C11" s="22">
        <v>29860</v>
      </c>
      <c r="D11" s="22">
        <v>29860</v>
      </c>
      <c r="E11" s="5" t="s">
        <v>140</v>
      </c>
      <c r="F11" s="5" t="s">
        <v>197</v>
      </c>
      <c r="G11" s="5" t="s">
        <v>197</v>
      </c>
      <c r="H11" s="7" t="s">
        <v>307</v>
      </c>
      <c r="I11" s="5" t="s">
        <v>371</v>
      </c>
    </row>
    <row r="12" spans="1:11" ht="105" x14ac:dyDescent="0.45">
      <c r="A12" s="5">
        <v>7</v>
      </c>
      <c r="B12" s="5" t="s">
        <v>12</v>
      </c>
      <c r="C12" s="22">
        <v>42750</v>
      </c>
      <c r="D12" s="22">
        <v>42750</v>
      </c>
      <c r="E12" s="5" t="s">
        <v>140</v>
      </c>
      <c r="F12" s="5" t="s">
        <v>198</v>
      </c>
      <c r="G12" s="5" t="s">
        <v>198</v>
      </c>
      <c r="H12" s="7" t="s">
        <v>307</v>
      </c>
      <c r="I12" s="5" t="s">
        <v>372</v>
      </c>
    </row>
    <row r="13" spans="1:11" ht="105" x14ac:dyDescent="0.45">
      <c r="A13" s="5">
        <v>8</v>
      </c>
      <c r="B13" s="5" t="s">
        <v>30</v>
      </c>
      <c r="C13" s="22">
        <v>6500</v>
      </c>
      <c r="D13" s="22">
        <v>6500</v>
      </c>
      <c r="E13" s="5" t="s">
        <v>140</v>
      </c>
      <c r="F13" s="5" t="s">
        <v>199</v>
      </c>
      <c r="G13" s="5" t="s">
        <v>199</v>
      </c>
      <c r="H13" s="7" t="s">
        <v>307</v>
      </c>
      <c r="I13" s="5" t="s">
        <v>373</v>
      </c>
    </row>
    <row r="14" spans="1:11" ht="105" x14ac:dyDescent="0.45">
      <c r="A14" s="5">
        <v>9</v>
      </c>
      <c r="B14" s="5" t="s">
        <v>31</v>
      </c>
      <c r="C14" s="22">
        <v>12314</v>
      </c>
      <c r="D14" s="22">
        <v>12314</v>
      </c>
      <c r="E14" s="5" t="s">
        <v>140</v>
      </c>
      <c r="F14" s="5" t="s">
        <v>200</v>
      </c>
      <c r="G14" s="5" t="s">
        <v>200</v>
      </c>
      <c r="H14" s="7" t="s">
        <v>307</v>
      </c>
      <c r="I14" s="5" t="s">
        <v>374</v>
      </c>
    </row>
    <row r="15" spans="1:11" ht="105" x14ac:dyDescent="0.45">
      <c r="A15" s="5">
        <v>10</v>
      </c>
      <c r="B15" s="5" t="s">
        <v>572</v>
      </c>
      <c r="C15" s="22">
        <v>7140.55</v>
      </c>
      <c r="D15" s="22">
        <v>7140.55</v>
      </c>
      <c r="E15" s="5" t="s">
        <v>140</v>
      </c>
      <c r="F15" s="5" t="s">
        <v>201</v>
      </c>
      <c r="G15" s="5" t="s">
        <v>201</v>
      </c>
      <c r="H15" s="7" t="s">
        <v>307</v>
      </c>
      <c r="I15" s="5" t="s">
        <v>375</v>
      </c>
    </row>
    <row r="16" spans="1:11" ht="105" x14ac:dyDescent="0.45">
      <c r="A16" s="5">
        <v>11</v>
      </c>
      <c r="B16" s="5" t="s">
        <v>32</v>
      </c>
      <c r="C16" s="22">
        <v>3295.6</v>
      </c>
      <c r="D16" s="22">
        <v>3295.6</v>
      </c>
      <c r="E16" s="5" t="s">
        <v>140</v>
      </c>
      <c r="F16" s="5" t="s">
        <v>202</v>
      </c>
      <c r="G16" s="5" t="s">
        <v>202</v>
      </c>
      <c r="H16" s="7" t="s">
        <v>307</v>
      </c>
      <c r="I16" s="5" t="s">
        <v>376</v>
      </c>
    </row>
    <row r="17" spans="1:9" ht="105" x14ac:dyDescent="0.45">
      <c r="A17" s="5">
        <v>12</v>
      </c>
      <c r="B17" s="5" t="s">
        <v>33</v>
      </c>
      <c r="C17" s="22">
        <v>1000</v>
      </c>
      <c r="D17" s="22">
        <v>1000</v>
      </c>
      <c r="E17" s="5" t="s">
        <v>140</v>
      </c>
      <c r="F17" s="5" t="s">
        <v>203</v>
      </c>
      <c r="G17" s="5" t="s">
        <v>203</v>
      </c>
      <c r="H17" s="7" t="s">
        <v>307</v>
      </c>
      <c r="I17" s="5" t="s">
        <v>377</v>
      </c>
    </row>
    <row r="18" spans="1:9" ht="105" x14ac:dyDescent="0.45">
      <c r="A18" s="5">
        <v>13</v>
      </c>
      <c r="B18" s="5" t="s">
        <v>34</v>
      </c>
      <c r="C18" s="22">
        <v>10000</v>
      </c>
      <c r="D18" s="22">
        <v>10000</v>
      </c>
      <c r="E18" s="5" t="s">
        <v>140</v>
      </c>
      <c r="F18" s="5" t="s">
        <v>204</v>
      </c>
      <c r="G18" s="5" t="s">
        <v>204</v>
      </c>
      <c r="H18" s="7" t="s">
        <v>307</v>
      </c>
      <c r="I18" s="5" t="s">
        <v>378</v>
      </c>
    </row>
    <row r="19" spans="1:9" ht="105" x14ac:dyDescent="0.45">
      <c r="A19" s="5">
        <v>14</v>
      </c>
      <c r="B19" s="5" t="s">
        <v>35</v>
      </c>
      <c r="C19" s="22">
        <v>5000</v>
      </c>
      <c r="D19" s="22">
        <v>5000</v>
      </c>
      <c r="E19" s="5" t="s">
        <v>140</v>
      </c>
      <c r="F19" s="5" t="s">
        <v>205</v>
      </c>
      <c r="G19" s="5" t="s">
        <v>205</v>
      </c>
      <c r="H19" s="7" t="s">
        <v>307</v>
      </c>
      <c r="I19" s="5" t="s">
        <v>379</v>
      </c>
    </row>
    <row r="20" spans="1:9" ht="105" x14ac:dyDescent="0.45">
      <c r="A20" s="5">
        <v>15</v>
      </c>
      <c r="B20" s="5" t="s">
        <v>36</v>
      </c>
      <c r="C20" s="22">
        <v>15160</v>
      </c>
      <c r="D20" s="22">
        <v>15160</v>
      </c>
      <c r="E20" s="5" t="s">
        <v>140</v>
      </c>
      <c r="F20" s="5" t="s">
        <v>206</v>
      </c>
      <c r="G20" s="5" t="s">
        <v>206</v>
      </c>
      <c r="H20" s="7" t="s">
        <v>307</v>
      </c>
      <c r="I20" s="5" t="s">
        <v>380</v>
      </c>
    </row>
    <row r="21" spans="1:9" ht="105" x14ac:dyDescent="0.45">
      <c r="A21" s="5">
        <v>16</v>
      </c>
      <c r="B21" s="5" t="s">
        <v>37</v>
      </c>
      <c r="C21" s="22">
        <v>73100</v>
      </c>
      <c r="D21" s="22">
        <v>73100</v>
      </c>
      <c r="E21" s="5" t="s">
        <v>140</v>
      </c>
      <c r="F21" s="5" t="s">
        <v>207</v>
      </c>
      <c r="G21" s="5" t="s">
        <v>207</v>
      </c>
      <c r="H21" s="7" t="s">
        <v>307</v>
      </c>
      <c r="I21" s="5" t="s">
        <v>381</v>
      </c>
    </row>
    <row r="22" spans="1:9" ht="126" x14ac:dyDescent="0.45">
      <c r="A22" s="5">
        <v>17</v>
      </c>
      <c r="B22" s="5" t="s">
        <v>38</v>
      </c>
      <c r="C22" s="22">
        <v>64955</v>
      </c>
      <c r="D22" s="22">
        <v>64000</v>
      </c>
      <c r="E22" s="5" t="s">
        <v>140</v>
      </c>
      <c r="F22" s="5" t="s">
        <v>208</v>
      </c>
      <c r="G22" s="5" t="s">
        <v>208</v>
      </c>
      <c r="H22" s="7" t="s">
        <v>307</v>
      </c>
      <c r="I22" s="5" t="s">
        <v>382</v>
      </c>
    </row>
    <row r="23" spans="1:9" ht="126" x14ac:dyDescent="0.45">
      <c r="A23" s="5">
        <v>18</v>
      </c>
      <c r="B23" s="5" t="s">
        <v>39</v>
      </c>
      <c r="C23" s="22">
        <v>41231.49</v>
      </c>
      <c r="D23" s="22">
        <v>41231.49</v>
      </c>
      <c r="E23" s="5" t="s">
        <v>140</v>
      </c>
      <c r="F23" s="5" t="s">
        <v>209</v>
      </c>
      <c r="G23" s="5" t="s">
        <v>209</v>
      </c>
      <c r="H23" s="7" t="s">
        <v>307</v>
      </c>
      <c r="I23" s="5" t="s">
        <v>383</v>
      </c>
    </row>
    <row r="24" spans="1:9" ht="105" x14ac:dyDescent="0.45">
      <c r="A24" s="5">
        <v>19</v>
      </c>
      <c r="B24" s="5" t="s">
        <v>40</v>
      </c>
      <c r="C24" s="22">
        <v>2700</v>
      </c>
      <c r="D24" s="22">
        <v>2700</v>
      </c>
      <c r="E24" s="5" t="s">
        <v>140</v>
      </c>
      <c r="F24" s="5" t="s">
        <v>210</v>
      </c>
      <c r="G24" s="5" t="s">
        <v>210</v>
      </c>
      <c r="H24" s="7" t="s">
        <v>307</v>
      </c>
      <c r="I24" s="5" t="s">
        <v>384</v>
      </c>
    </row>
    <row r="25" spans="1:9" ht="105" x14ac:dyDescent="0.45">
      <c r="A25" s="5">
        <v>20</v>
      </c>
      <c r="B25" s="5" t="s">
        <v>41</v>
      </c>
      <c r="C25" s="22">
        <v>700</v>
      </c>
      <c r="D25" s="22">
        <v>700</v>
      </c>
      <c r="E25" s="5" t="s">
        <v>140</v>
      </c>
      <c r="F25" s="5" t="s">
        <v>211</v>
      </c>
      <c r="G25" s="5" t="s">
        <v>211</v>
      </c>
      <c r="H25" s="7" t="s">
        <v>307</v>
      </c>
      <c r="I25" s="5" t="s">
        <v>385</v>
      </c>
    </row>
    <row r="26" spans="1:9" ht="105" x14ac:dyDescent="0.45">
      <c r="A26" s="5">
        <v>21</v>
      </c>
      <c r="B26" s="5" t="s">
        <v>42</v>
      </c>
      <c r="C26" s="22">
        <v>425983.95</v>
      </c>
      <c r="D26" s="22">
        <v>425983.95</v>
      </c>
      <c r="E26" s="5" t="s">
        <v>140</v>
      </c>
      <c r="F26" s="5" t="s">
        <v>212</v>
      </c>
      <c r="G26" s="5" t="s">
        <v>212</v>
      </c>
      <c r="H26" s="7" t="s">
        <v>307</v>
      </c>
      <c r="I26" s="5" t="s">
        <v>386</v>
      </c>
    </row>
    <row r="27" spans="1:9" ht="105" x14ac:dyDescent="0.45">
      <c r="A27" s="5">
        <v>22</v>
      </c>
      <c r="B27" s="5" t="s">
        <v>43</v>
      </c>
      <c r="C27" s="22">
        <v>12000</v>
      </c>
      <c r="D27" s="22">
        <v>12000</v>
      </c>
      <c r="E27" s="5" t="s">
        <v>140</v>
      </c>
      <c r="F27" s="5" t="s">
        <v>213</v>
      </c>
      <c r="G27" s="5" t="s">
        <v>213</v>
      </c>
      <c r="H27" s="7" t="s">
        <v>307</v>
      </c>
      <c r="I27" s="5" t="s">
        <v>387</v>
      </c>
    </row>
    <row r="28" spans="1:9" ht="105" x14ac:dyDescent="0.45">
      <c r="A28" s="5">
        <v>23</v>
      </c>
      <c r="B28" s="5" t="s">
        <v>44</v>
      </c>
      <c r="C28" s="22">
        <v>35800</v>
      </c>
      <c r="D28" s="22">
        <v>35800</v>
      </c>
      <c r="E28" s="5" t="s">
        <v>140</v>
      </c>
      <c r="F28" s="5" t="s">
        <v>214</v>
      </c>
      <c r="G28" s="5" t="s">
        <v>214</v>
      </c>
      <c r="H28" s="7" t="s">
        <v>307</v>
      </c>
      <c r="I28" s="5" t="s">
        <v>388</v>
      </c>
    </row>
    <row r="29" spans="1:9" ht="105" x14ac:dyDescent="0.45">
      <c r="A29" s="5">
        <v>24</v>
      </c>
      <c r="B29" s="5" t="s">
        <v>117</v>
      </c>
      <c r="C29" s="22">
        <v>187500</v>
      </c>
      <c r="D29" s="22">
        <v>187500</v>
      </c>
      <c r="E29" s="5" t="s">
        <v>140</v>
      </c>
      <c r="F29" s="5" t="s">
        <v>215</v>
      </c>
      <c r="G29" s="5" t="s">
        <v>215</v>
      </c>
      <c r="H29" s="7" t="s">
        <v>307</v>
      </c>
      <c r="I29" s="5" t="s">
        <v>389</v>
      </c>
    </row>
    <row r="30" spans="1:9" ht="105" x14ac:dyDescent="0.45">
      <c r="A30" s="5">
        <v>25</v>
      </c>
      <c r="B30" s="5" t="s">
        <v>118</v>
      </c>
      <c r="C30" s="22">
        <v>495539</v>
      </c>
      <c r="D30" s="22">
        <v>495354</v>
      </c>
      <c r="E30" s="5" t="s">
        <v>140</v>
      </c>
      <c r="F30" s="5" t="s">
        <v>216</v>
      </c>
      <c r="G30" s="5" t="s">
        <v>216</v>
      </c>
      <c r="H30" s="7" t="s">
        <v>307</v>
      </c>
      <c r="I30" s="5" t="s">
        <v>390</v>
      </c>
    </row>
    <row r="31" spans="1:9" ht="105" x14ac:dyDescent="0.45">
      <c r="A31" s="5">
        <v>26</v>
      </c>
      <c r="B31" s="5" t="s">
        <v>119</v>
      </c>
      <c r="C31" s="22">
        <v>187500</v>
      </c>
      <c r="D31" s="22">
        <v>187500</v>
      </c>
      <c r="E31" s="5" t="s">
        <v>140</v>
      </c>
      <c r="F31" s="5" t="s">
        <v>191</v>
      </c>
      <c r="G31" s="5" t="s">
        <v>191</v>
      </c>
      <c r="H31" s="7" t="s">
        <v>307</v>
      </c>
      <c r="I31" s="5" t="s">
        <v>391</v>
      </c>
    </row>
    <row r="32" spans="1:9" ht="105" x14ac:dyDescent="0.45">
      <c r="A32" s="5">
        <v>27</v>
      </c>
      <c r="B32" s="5" t="s">
        <v>120</v>
      </c>
      <c r="C32" s="22">
        <v>187500</v>
      </c>
      <c r="D32" s="22">
        <v>187500</v>
      </c>
      <c r="E32" s="5" t="s">
        <v>140</v>
      </c>
      <c r="F32" s="5" t="s">
        <v>215</v>
      </c>
      <c r="G32" s="5" t="s">
        <v>215</v>
      </c>
      <c r="H32" s="7" t="s">
        <v>307</v>
      </c>
      <c r="I32" s="5" t="s">
        <v>392</v>
      </c>
    </row>
    <row r="33" spans="1:9" ht="105" x14ac:dyDescent="0.45">
      <c r="A33" s="5">
        <v>28</v>
      </c>
      <c r="B33" s="5" t="s">
        <v>121</v>
      </c>
      <c r="C33" s="22">
        <v>187500</v>
      </c>
      <c r="D33" s="22">
        <v>187500</v>
      </c>
      <c r="E33" s="5" t="s">
        <v>140</v>
      </c>
      <c r="F33" s="5" t="s">
        <v>215</v>
      </c>
      <c r="G33" s="5" t="s">
        <v>215</v>
      </c>
      <c r="H33" s="7" t="s">
        <v>307</v>
      </c>
      <c r="I33" s="5" t="s">
        <v>393</v>
      </c>
    </row>
    <row r="34" spans="1:9" ht="105" x14ac:dyDescent="0.45">
      <c r="A34" s="5">
        <v>29</v>
      </c>
      <c r="B34" s="5" t="s">
        <v>122</v>
      </c>
      <c r="C34" s="22">
        <v>187500</v>
      </c>
      <c r="D34" s="22">
        <v>187500</v>
      </c>
      <c r="E34" s="5" t="s">
        <v>140</v>
      </c>
      <c r="F34" s="5" t="s">
        <v>215</v>
      </c>
      <c r="G34" s="5" t="s">
        <v>215</v>
      </c>
      <c r="H34" s="7" t="s">
        <v>307</v>
      </c>
      <c r="I34" s="5" t="s">
        <v>394</v>
      </c>
    </row>
    <row r="35" spans="1:9" ht="105" x14ac:dyDescent="0.45">
      <c r="A35" s="5">
        <v>30</v>
      </c>
      <c r="B35" s="5" t="s">
        <v>123</v>
      </c>
      <c r="C35" s="22">
        <v>486000</v>
      </c>
      <c r="D35" s="22">
        <v>487321</v>
      </c>
      <c r="E35" s="5" t="s">
        <v>140</v>
      </c>
      <c r="F35" s="5" t="s">
        <v>217</v>
      </c>
      <c r="G35" s="5" t="s">
        <v>217</v>
      </c>
      <c r="H35" s="7" t="s">
        <v>307</v>
      </c>
      <c r="I35" s="5" t="s">
        <v>395</v>
      </c>
    </row>
    <row r="36" spans="1:9" x14ac:dyDescent="0.45">
      <c r="C36" s="27">
        <f>SUM(C6:C35)</f>
        <v>2716972.59</v>
      </c>
      <c r="D36" s="27">
        <f>SUM(D6:D35)</f>
        <v>2717153.59</v>
      </c>
    </row>
  </sheetData>
  <mergeCells count="3">
    <mergeCell ref="A2:H2"/>
    <mergeCell ref="A3:H3"/>
    <mergeCell ref="A4:H4"/>
  </mergeCells>
  <pageMargins left="0.51181102362204722" right="0.31496062992125984" top="0.55118110236220474" bottom="0.35433070866141736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E5ACB-F706-4FAB-9A70-727790CF0F38}">
  <dimension ref="A1:K24"/>
  <sheetViews>
    <sheetView workbookViewId="0">
      <selection activeCell="F6" sqref="F6"/>
    </sheetView>
  </sheetViews>
  <sheetFormatPr defaultRowHeight="21" x14ac:dyDescent="0.45"/>
  <cols>
    <col min="1" max="1" width="4.875" style="23" customWidth="1"/>
    <col min="2" max="2" width="18.125" style="1" customWidth="1"/>
    <col min="3" max="3" width="11.375" style="1" customWidth="1"/>
    <col min="4" max="4" width="10.25" style="1" customWidth="1"/>
    <col min="5" max="5" width="11.625" style="1" customWidth="1"/>
    <col min="6" max="7" width="18.75" style="1" customWidth="1"/>
    <col min="8" max="8" width="16.5" style="1" customWidth="1"/>
    <col min="9" max="9" width="17.125" style="1" customWidth="1"/>
    <col min="10" max="16384" width="9" style="1"/>
  </cols>
  <sheetData>
    <row r="1" spans="1:11" x14ac:dyDescent="0.45">
      <c r="H1" s="4"/>
      <c r="I1" s="4" t="s">
        <v>8</v>
      </c>
    </row>
    <row r="2" spans="1:11" x14ac:dyDescent="0.45">
      <c r="A2" s="29" t="s">
        <v>234</v>
      </c>
      <c r="B2" s="29"/>
      <c r="C2" s="29"/>
      <c r="D2" s="29"/>
      <c r="E2" s="29"/>
      <c r="F2" s="29"/>
      <c r="G2" s="29"/>
      <c r="H2" s="29"/>
    </row>
    <row r="3" spans="1:11" x14ac:dyDescent="0.45">
      <c r="A3" s="29" t="s">
        <v>0</v>
      </c>
      <c r="B3" s="29"/>
      <c r="C3" s="29"/>
      <c r="D3" s="29"/>
      <c r="E3" s="29"/>
      <c r="F3" s="29"/>
      <c r="G3" s="29"/>
      <c r="H3" s="29"/>
    </row>
    <row r="4" spans="1:11" x14ac:dyDescent="0.45">
      <c r="A4" s="29" t="s">
        <v>712</v>
      </c>
      <c r="B4" s="29"/>
      <c r="C4" s="29"/>
      <c r="D4" s="29"/>
      <c r="E4" s="29"/>
      <c r="F4" s="29"/>
      <c r="G4" s="29"/>
      <c r="H4" s="29"/>
    </row>
    <row r="5" spans="1:11" ht="62.25" customHeight="1" x14ac:dyDescent="0.4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305</v>
      </c>
      <c r="I5" s="6" t="s">
        <v>306</v>
      </c>
      <c r="J5" s="2"/>
      <c r="K5" s="2"/>
    </row>
    <row r="6" spans="1:11" ht="105" x14ac:dyDescent="0.45">
      <c r="A6" s="24">
        <v>1</v>
      </c>
      <c r="B6" s="5" t="s">
        <v>45</v>
      </c>
      <c r="C6" s="22">
        <v>2544</v>
      </c>
      <c r="D6" s="22">
        <v>2544</v>
      </c>
      <c r="E6" s="5" t="s">
        <v>140</v>
      </c>
      <c r="F6" s="5" t="s">
        <v>218</v>
      </c>
      <c r="G6" s="5" t="s">
        <v>218</v>
      </c>
      <c r="H6" s="7" t="s">
        <v>307</v>
      </c>
      <c r="I6" s="5" t="s">
        <v>396</v>
      </c>
    </row>
    <row r="7" spans="1:11" ht="105" x14ac:dyDescent="0.45">
      <c r="A7" s="24">
        <v>2</v>
      </c>
      <c r="B7" s="5" t="s">
        <v>46</v>
      </c>
      <c r="C7" s="22">
        <v>44000</v>
      </c>
      <c r="D7" s="22">
        <v>44000</v>
      </c>
      <c r="E7" s="5" t="s">
        <v>140</v>
      </c>
      <c r="F7" s="5" t="s">
        <v>219</v>
      </c>
      <c r="G7" s="5" t="s">
        <v>219</v>
      </c>
      <c r="H7" s="7" t="s">
        <v>307</v>
      </c>
      <c r="I7" s="5" t="s">
        <v>397</v>
      </c>
    </row>
    <row r="8" spans="1:11" ht="105" x14ac:dyDescent="0.45">
      <c r="A8" s="24">
        <v>3</v>
      </c>
      <c r="B8" s="5" t="s">
        <v>47</v>
      </c>
      <c r="C8" s="22">
        <v>10205</v>
      </c>
      <c r="D8" s="22">
        <v>10205</v>
      </c>
      <c r="E8" s="5" t="s">
        <v>140</v>
      </c>
      <c r="F8" s="5" t="s">
        <v>220</v>
      </c>
      <c r="G8" s="5" t="s">
        <v>220</v>
      </c>
      <c r="H8" s="7" t="s">
        <v>307</v>
      </c>
      <c r="I8" s="5" t="s">
        <v>398</v>
      </c>
    </row>
    <row r="9" spans="1:11" ht="105" x14ac:dyDescent="0.45">
      <c r="A9" s="24">
        <v>4</v>
      </c>
      <c r="B9" s="5" t="s">
        <v>48</v>
      </c>
      <c r="C9" s="22">
        <v>9100</v>
      </c>
      <c r="D9" s="22">
        <v>9100</v>
      </c>
      <c r="E9" s="5" t="s">
        <v>140</v>
      </c>
      <c r="F9" s="5" t="s">
        <v>221</v>
      </c>
      <c r="G9" s="5" t="s">
        <v>221</v>
      </c>
      <c r="H9" s="7" t="s">
        <v>307</v>
      </c>
      <c r="I9" s="5" t="s">
        <v>399</v>
      </c>
    </row>
    <row r="10" spans="1:11" ht="105" x14ac:dyDescent="0.45">
      <c r="A10" s="24">
        <v>5</v>
      </c>
      <c r="B10" s="5" t="s">
        <v>49</v>
      </c>
      <c r="C10" s="22">
        <v>20200</v>
      </c>
      <c r="D10" s="22">
        <v>20200</v>
      </c>
      <c r="E10" s="5" t="s">
        <v>140</v>
      </c>
      <c r="F10" s="5" t="s">
        <v>222</v>
      </c>
      <c r="G10" s="5" t="s">
        <v>222</v>
      </c>
      <c r="H10" s="7" t="s">
        <v>307</v>
      </c>
      <c r="I10" s="5" t="s">
        <v>400</v>
      </c>
    </row>
    <row r="11" spans="1:11" ht="105" x14ac:dyDescent="0.45">
      <c r="A11" s="24">
        <v>6</v>
      </c>
      <c r="B11" s="5" t="s">
        <v>50</v>
      </c>
      <c r="C11" s="22">
        <v>15000</v>
      </c>
      <c r="D11" s="22">
        <v>15000</v>
      </c>
      <c r="E11" s="5" t="s">
        <v>140</v>
      </c>
      <c r="F11" s="5" t="s">
        <v>223</v>
      </c>
      <c r="G11" s="5" t="s">
        <v>223</v>
      </c>
      <c r="H11" s="7" t="s">
        <v>307</v>
      </c>
      <c r="I11" s="5" t="s">
        <v>401</v>
      </c>
    </row>
    <row r="12" spans="1:11" ht="105" x14ac:dyDescent="0.45">
      <c r="A12" s="24">
        <v>7</v>
      </c>
      <c r="B12" s="5" t="s">
        <v>51</v>
      </c>
      <c r="C12" s="22">
        <v>2960</v>
      </c>
      <c r="D12" s="22">
        <v>2960</v>
      </c>
      <c r="E12" s="5" t="s">
        <v>140</v>
      </c>
      <c r="F12" s="5" t="s">
        <v>402</v>
      </c>
      <c r="G12" s="5" t="s">
        <v>402</v>
      </c>
      <c r="H12" s="7" t="s">
        <v>307</v>
      </c>
      <c r="I12" s="5" t="s">
        <v>403</v>
      </c>
    </row>
    <row r="13" spans="1:11" ht="105" x14ac:dyDescent="0.45">
      <c r="A13" s="24">
        <v>8</v>
      </c>
      <c r="B13" s="5" t="s">
        <v>52</v>
      </c>
      <c r="C13" s="22">
        <v>6564</v>
      </c>
      <c r="D13" s="22">
        <v>6564</v>
      </c>
      <c r="E13" s="5" t="s">
        <v>140</v>
      </c>
      <c r="F13" s="5" t="s">
        <v>224</v>
      </c>
      <c r="G13" s="5" t="s">
        <v>224</v>
      </c>
      <c r="H13" s="7" t="s">
        <v>307</v>
      </c>
      <c r="I13" s="5" t="s">
        <v>404</v>
      </c>
    </row>
    <row r="14" spans="1:11" ht="105" x14ac:dyDescent="0.45">
      <c r="A14" s="24">
        <v>9</v>
      </c>
      <c r="B14" s="5" t="s">
        <v>53</v>
      </c>
      <c r="C14" s="22">
        <v>24064</v>
      </c>
      <c r="D14" s="22">
        <v>24064</v>
      </c>
      <c r="E14" s="5" t="s">
        <v>140</v>
      </c>
      <c r="F14" s="5" t="s">
        <v>225</v>
      </c>
      <c r="G14" s="5" t="s">
        <v>225</v>
      </c>
      <c r="H14" s="7" t="s">
        <v>307</v>
      </c>
      <c r="I14" s="5" t="s">
        <v>405</v>
      </c>
    </row>
    <row r="15" spans="1:11" ht="105" x14ac:dyDescent="0.45">
      <c r="A15" s="24">
        <v>10</v>
      </c>
      <c r="B15" s="5" t="s">
        <v>54</v>
      </c>
      <c r="C15" s="22">
        <v>5490</v>
      </c>
      <c r="D15" s="22">
        <v>5490</v>
      </c>
      <c r="E15" s="5" t="s">
        <v>140</v>
      </c>
      <c r="F15" s="5" t="s">
        <v>406</v>
      </c>
      <c r="G15" s="5" t="s">
        <v>406</v>
      </c>
      <c r="H15" s="7" t="s">
        <v>307</v>
      </c>
      <c r="I15" s="5" t="s">
        <v>407</v>
      </c>
    </row>
    <row r="16" spans="1:11" ht="105" x14ac:dyDescent="0.45">
      <c r="A16" s="24">
        <v>11</v>
      </c>
      <c r="B16" s="5" t="s">
        <v>55</v>
      </c>
      <c r="C16" s="22">
        <v>29452</v>
      </c>
      <c r="D16" s="22">
        <v>29452</v>
      </c>
      <c r="E16" s="5" t="s">
        <v>140</v>
      </c>
      <c r="F16" s="5" t="s">
        <v>226</v>
      </c>
      <c r="G16" s="5" t="s">
        <v>226</v>
      </c>
      <c r="H16" s="7" t="s">
        <v>307</v>
      </c>
      <c r="I16" s="5" t="s">
        <v>408</v>
      </c>
    </row>
    <row r="17" spans="1:9" ht="105" x14ac:dyDescent="0.45">
      <c r="A17" s="24">
        <v>12</v>
      </c>
      <c r="B17" s="5" t="s">
        <v>44</v>
      </c>
      <c r="C17" s="22">
        <v>37200</v>
      </c>
      <c r="D17" s="22">
        <v>37200</v>
      </c>
      <c r="E17" s="5" t="s">
        <v>140</v>
      </c>
      <c r="F17" s="5" t="s">
        <v>232</v>
      </c>
      <c r="G17" s="5" t="s">
        <v>232</v>
      </c>
      <c r="H17" s="7" t="s">
        <v>307</v>
      </c>
      <c r="I17" s="5" t="s">
        <v>409</v>
      </c>
    </row>
    <row r="18" spans="1:9" ht="105" x14ac:dyDescent="0.45">
      <c r="A18" s="24">
        <v>13</v>
      </c>
      <c r="B18" s="5" t="s">
        <v>56</v>
      </c>
      <c r="C18" s="22">
        <v>12248</v>
      </c>
      <c r="D18" s="22">
        <v>12248</v>
      </c>
      <c r="E18" s="5" t="s">
        <v>140</v>
      </c>
      <c r="F18" s="5" t="s">
        <v>227</v>
      </c>
      <c r="G18" s="5" t="s">
        <v>227</v>
      </c>
      <c r="H18" s="7" t="s">
        <v>307</v>
      </c>
      <c r="I18" s="5" t="s">
        <v>410</v>
      </c>
    </row>
    <row r="19" spans="1:9" ht="105" x14ac:dyDescent="0.45">
      <c r="A19" s="24">
        <v>14</v>
      </c>
      <c r="B19" s="5" t="s">
        <v>57</v>
      </c>
      <c r="C19" s="22">
        <v>34585</v>
      </c>
      <c r="D19" s="22">
        <v>34000</v>
      </c>
      <c r="E19" s="5" t="s">
        <v>140</v>
      </c>
      <c r="F19" s="5" t="s">
        <v>228</v>
      </c>
      <c r="G19" s="5" t="s">
        <v>228</v>
      </c>
      <c r="H19" s="7" t="s">
        <v>307</v>
      </c>
      <c r="I19" s="5" t="s">
        <v>411</v>
      </c>
    </row>
    <row r="20" spans="1:9" ht="105" x14ac:dyDescent="0.45">
      <c r="A20" s="24">
        <v>15</v>
      </c>
      <c r="B20" s="5" t="s">
        <v>12</v>
      </c>
      <c r="C20" s="22">
        <v>85500</v>
      </c>
      <c r="D20" s="22">
        <v>85500</v>
      </c>
      <c r="E20" s="5" t="s">
        <v>140</v>
      </c>
      <c r="F20" s="5" t="s">
        <v>229</v>
      </c>
      <c r="G20" s="5" t="s">
        <v>229</v>
      </c>
      <c r="H20" s="7" t="s">
        <v>307</v>
      </c>
      <c r="I20" s="5" t="s">
        <v>412</v>
      </c>
    </row>
    <row r="21" spans="1:9" ht="105" x14ac:dyDescent="0.45">
      <c r="A21" s="24">
        <v>16</v>
      </c>
      <c r="B21" s="5" t="s">
        <v>12</v>
      </c>
      <c r="C21" s="22">
        <v>57000</v>
      </c>
      <c r="D21" s="22">
        <v>57000</v>
      </c>
      <c r="E21" s="5" t="s">
        <v>140</v>
      </c>
      <c r="F21" s="5" t="s">
        <v>576</v>
      </c>
      <c r="G21" s="5" t="s">
        <v>576</v>
      </c>
      <c r="H21" s="7" t="s">
        <v>307</v>
      </c>
      <c r="I21" s="5" t="s">
        <v>413</v>
      </c>
    </row>
    <row r="22" spans="1:9" ht="105" x14ac:dyDescent="0.45">
      <c r="A22" s="24">
        <v>17</v>
      </c>
      <c r="B22" s="5" t="s">
        <v>58</v>
      </c>
      <c r="C22" s="22">
        <v>28202</v>
      </c>
      <c r="D22" s="22">
        <v>28202</v>
      </c>
      <c r="E22" s="5" t="s">
        <v>140</v>
      </c>
      <c r="F22" s="5" t="s">
        <v>230</v>
      </c>
      <c r="G22" s="5" t="s">
        <v>230</v>
      </c>
      <c r="H22" s="7" t="s">
        <v>307</v>
      </c>
      <c r="I22" s="5" t="s">
        <v>414</v>
      </c>
    </row>
    <row r="23" spans="1:9" ht="105" x14ac:dyDescent="0.45">
      <c r="A23" s="24">
        <v>18</v>
      </c>
      <c r="B23" s="5" t="s">
        <v>59</v>
      </c>
      <c r="C23" s="22">
        <v>1230.5</v>
      </c>
      <c r="D23" s="22">
        <v>1230.5</v>
      </c>
      <c r="E23" s="5" t="s">
        <v>140</v>
      </c>
      <c r="F23" s="5" t="s">
        <v>231</v>
      </c>
      <c r="G23" s="5" t="s">
        <v>231</v>
      </c>
      <c r="H23" s="7" t="s">
        <v>307</v>
      </c>
      <c r="I23" s="5" t="s">
        <v>415</v>
      </c>
    </row>
    <row r="24" spans="1:9" x14ac:dyDescent="0.45">
      <c r="C24" s="27">
        <f>SUM(C6:C23)</f>
        <v>425544.5</v>
      </c>
      <c r="D24" s="27">
        <f>SUM(D6:D23)</f>
        <v>424959.5</v>
      </c>
    </row>
  </sheetData>
  <mergeCells count="3">
    <mergeCell ref="A2:H2"/>
    <mergeCell ref="A3:H3"/>
    <mergeCell ref="A4:H4"/>
  </mergeCells>
  <pageMargins left="0.51181102362204722" right="0.51181102362204722" top="0.55118110236220474" bottom="0.35433070866141736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AD047-C317-416C-841B-5D0E5D67C086}">
  <dimension ref="A1:K27"/>
  <sheetViews>
    <sheetView workbookViewId="0">
      <selection activeCell="F6" sqref="F6"/>
    </sheetView>
  </sheetViews>
  <sheetFormatPr defaultRowHeight="21" x14ac:dyDescent="0.45"/>
  <cols>
    <col min="1" max="1" width="4.375" style="23" customWidth="1"/>
    <col min="2" max="2" width="20.5" style="1" customWidth="1"/>
    <col min="3" max="3" width="13.375" style="1" customWidth="1"/>
    <col min="4" max="4" width="11.375" style="1" customWidth="1"/>
    <col min="5" max="5" width="11.625" style="1" customWidth="1"/>
    <col min="6" max="6" width="17.5" style="1" customWidth="1"/>
    <col min="7" max="7" width="17.875" style="1" customWidth="1"/>
    <col min="8" max="8" width="16.5" style="1" customWidth="1"/>
    <col min="9" max="9" width="17.375" style="1" customWidth="1"/>
    <col min="10" max="16384" width="9" style="1"/>
  </cols>
  <sheetData>
    <row r="1" spans="1:11" x14ac:dyDescent="0.45">
      <c r="H1" s="4"/>
      <c r="I1" s="4" t="s">
        <v>8</v>
      </c>
    </row>
    <row r="2" spans="1:11" x14ac:dyDescent="0.45">
      <c r="A2" s="29" t="s">
        <v>235</v>
      </c>
      <c r="B2" s="29"/>
      <c r="C2" s="29"/>
      <c r="D2" s="29"/>
      <c r="E2" s="29"/>
      <c r="F2" s="29"/>
      <c r="G2" s="29"/>
      <c r="H2" s="29"/>
    </row>
    <row r="3" spans="1:11" x14ac:dyDescent="0.45">
      <c r="A3" s="29" t="s">
        <v>0</v>
      </c>
      <c r="B3" s="29"/>
      <c r="C3" s="29"/>
      <c r="D3" s="29"/>
      <c r="E3" s="29"/>
      <c r="F3" s="29"/>
      <c r="G3" s="29"/>
      <c r="H3" s="29"/>
    </row>
    <row r="4" spans="1:11" x14ac:dyDescent="0.45">
      <c r="A4" s="29" t="s">
        <v>713</v>
      </c>
      <c r="B4" s="29"/>
      <c r="C4" s="29"/>
      <c r="D4" s="29"/>
      <c r="E4" s="29"/>
      <c r="F4" s="29"/>
      <c r="G4" s="29"/>
      <c r="H4" s="29"/>
    </row>
    <row r="5" spans="1:11" ht="63.75" customHeight="1" x14ac:dyDescent="0.4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305</v>
      </c>
      <c r="I5" s="6" t="s">
        <v>306</v>
      </c>
      <c r="J5" s="2"/>
      <c r="K5" s="2"/>
    </row>
    <row r="6" spans="1:11" ht="105" x14ac:dyDescent="0.45">
      <c r="A6" s="24">
        <v>1</v>
      </c>
      <c r="B6" s="5" t="s">
        <v>60</v>
      </c>
      <c r="C6" s="22">
        <v>15536</v>
      </c>
      <c r="D6" s="22">
        <v>15536</v>
      </c>
      <c r="E6" s="5" t="s">
        <v>140</v>
      </c>
      <c r="F6" s="5" t="s">
        <v>236</v>
      </c>
      <c r="G6" s="5" t="s">
        <v>236</v>
      </c>
      <c r="H6" s="7" t="s">
        <v>307</v>
      </c>
      <c r="I6" s="5" t="s">
        <v>416</v>
      </c>
    </row>
    <row r="7" spans="1:11" ht="105" x14ac:dyDescent="0.45">
      <c r="A7" s="24">
        <v>2</v>
      </c>
      <c r="B7" s="5" t="s">
        <v>61</v>
      </c>
      <c r="C7" s="22">
        <v>196585</v>
      </c>
      <c r="D7" s="22">
        <v>193500</v>
      </c>
      <c r="E7" s="5" t="s">
        <v>140</v>
      </c>
      <c r="F7" s="5" t="s">
        <v>418</v>
      </c>
      <c r="G7" s="5" t="s">
        <v>418</v>
      </c>
      <c r="H7" s="7" t="s">
        <v>307</v>
      </c>
      <c r="I7" s="5" t="s">
        <v>417</v>
      </c>
    </row>
    <row r="8" spans="1:11" ht="105" x14ac:dyDescent="0.45">
      <c r="A8" s="24">
        <v>3</v>
      </c>
      <c r="B8" s="5" t="s">
        <v>62</v>
      </c>
      <c r="C8" s="22">
        <v>12000</v>
      </c>
      <c r="D8" s="22">
        <v>12000</v>
      </c>
      <c r="E8" s="5" t="s">
        <v>140</v>
      </c>
      <c r="F8" s="5" t="s">
        <v>213</v>
      </c>
      <c r="G8" s="5" t="s">
        <v>213</v>
      </c>
      <c r="H8" s="7" t="s">
        <v>307</v>
      </c>
      <c r="I8" s="5" t="s">
        <v>419</v>
      </c>
    </row>
    <row r="9" spans="1:11" ht="105" x14ac:dyDescent="0.45">
      <c r="A9" s="24">
        <v>4</v>
      </c>
      <c r="B9" s="5" t="s">
        <v>21</v>
      </c>
      <c r="C9" s="22">
        <v>16803</v>
      </c>
      <c r="D9" s="22">
        <v>16803</v>
      </c>
      <c r="E9" s="5" t="s">
        <v>140</v>
      </c>
      <c r="F9" s="5" t="s">
        <v>237</v>
      </c>
      <c r="G9" s="5" t="s">
        <v>237</v>
      </c>
      <c r="H9" s="7" t="s">
        <v>307</v>
      </c>
      <c r="I9" s="5" t="s">
        <v>420</v>
      </c>
    </row>
    <row r="10" spans="1:11" ht="105" x14ac:dyDescent="0.45">
      <c r="A10" s="24">
        <v>5</v>
      </c>
      <c r="B10" s="5" t="s">
        <v>19</v>
      </c>
      <c r="C10" s="22">
        <v>9997</v>
      </c>
      <c r="D10" s="22">
        <v>9997</v>
      </c>
      <c r="E10" s="5" t="s">
        <v>140</v>
      </c>
      <c r="F10" s="5" t="s">
        <v>238</v>
      </c>
      <c r="G10" s="5" t="s">
        <v>238</v>
      </c>
      <c r="H10" s="7" t="s">
        <v>307</v>
      </c>
      <c r="I10" s="5" t="s">
        <v>421</v>
      </c>
    </row>
    <row r="11" spans="1:11" ht="105" x14ac:dyDescent="0.45">
      <c r="A11" s="24">
        <v>6</v>
      </c>
      <c r="B11" s="5" t="s">
        <v>63</v>
      </c>
      <c r="C11" s="22">
        <v>11300</v>
      </c>
      <c r="D11" s="22">
        <v>11300</v>
      </c>
      <c r="E11" s="5" t="s">
        <v>140</v>
      </c>
      <c r="F11" s="5" t="s">
        <v>239</v>
      </c>
      <c r="G11" s="5" t="s">
        <v>239</v>
      </c>
      <c r="H11" s="7" t="s">
        <v>307</v>
      </c>
      <c r="I11" s="5" t="s">
        <v>422</v>
      </c>
    </row>
    <row r="12" spans="1:11" ht="105" x14ac:dyDescent="0.45">
      <c r="A12" s="24">
        <v>7</v>
      </c>
      <c r="B12" s="5" t="s">
        <v>64</v>
      </c>
      <c r="C12" s="22">
        <v>15400</v>
      </c>
      <c r="D12" s="22">
        <v>15400</v>
      </c>
      <c r="E12" s="5" t="s">
        <v>140</v>
      </c>
      <c r="F12" s="5" t="s">
        <v>240</v>
      </c>
      <c r="G12" s="5" t="s">
        <v>240</v>
      </c>
      <c r="H12" s="7" t="s">
        <v>307</v>
      </c>
      <c r="I12" s="5" t="s">
        <v>423</v>
      </c>
    </row>
    <row r="13" spans="1:11" ht="105" x14ac:dyDescent="0.45">
      <c r="A13" s="24">
        <v>8</v>
      </c>
      <c r="B13" s="5" t="s">
        <v>65</v>
      </c>
      <c r="C13" s="22">
        <v>32716</v>
      </c>
      <c r="D13" s="22">
        <v>32716</v>
      </c>
      <c r="E13" s="5" t="s">
        <v>140</v>
      </c>
      <c r="F13" s="5" t="s">
        <v>241</v>
      </c>
      <c r="G13" s="5" t="s">
        <v>241</v>
      </c>
      <c r="H13" s="7" t="s">
        <v>307</v>
      </c>
      <c r="I13" s="5" t="s">
        <v>424</v>
      </c>
    </row>
    <row r="14" spans="1:11" ht="105" x14ac:dyDescent="0.45">
      <c r="A14" s="24">
        <v>9</v>
      </c>
      <c r="B14" s="5" t="s">
        <v>66</v>
      </c>
      <c r="C14" s="22">
        <v>29700</v>
      </c>
      <c r="D14" s="22">
        <v>29700</v>
      </c>
      <c r="E14" s="5" t="s">
        <v>140</v>
      </c>
      <c r="F14" s="5" t="s">
        <v>242</v>
      </c>
      <c r="G14" s="5" t="s">
        <v>242</v>
      </c>
      <c r="H14" s="7" t="s">
        <v>307</v>
      </c>
      <c r="I14" s="5" t="s">
        <v>425</v>
      </c>
    </row>
    <row r="15" spans="1:11" ht="105" x14ac:dyDescent="0.45">
      <c r="A15" s="24">
        <v>10</v>
      </c>
      <c r="B15" s="5" t="s">
        <v>67</v>
      </c>
      <c r="C15" s="22">
        <v>100000</v>
      </c>
      <c r="D15" s="22">
        <v>100000</v>
      </c>
      <c r="E15" s="5" t="s">
        <v>140</v>
      </c>
      <c r="F15" s="5" t="s">
        <v>426</v>
      </c>
      <c r="G15" s="5" t="s">
        <v>426</v>
      </c>
      <c r="H15" s="7" t="s">
        <v>307</v>
      </c>
      <c r="I15" s="5" t="s">
        <v>427</v>
      </c>
    </row>
    <row r="16" spans="1:11" ht="105" x14ac:dyDescent="0.45">
      <c r="A16" s="24">
        <v>11</v>
      </c>
      <c r="B16" s="5" t="s">
        <v>68</v>
      </c>
      <c r="C16" s="22">
        <v>8394</v>
      </c>
      <c r="D16" s="22">
        <v>8394</v>
      </c>
      <c r="E16" s="5" t="s">
        <v>140</v>
      </c>
      <c r="F16" s="5" t="s">
        <v>243</v>
      </c>
      <c r="G16" s="5" t="s">
        <v>243</v>
      </c>
      <c r="H16" s="7" t="s">
        <v>307</v>
      </c>
      <c r="I16" s="5" t="s">
        <v>428</v>
      </c>
    </row>
    <row r="17" spans="1:9" ht="105" x14ac:dyDescent="0.45">
      <c r="A17" s="24">
        <v>12</v>
      </c>
      <c r="B17" s="5" t="s">
        <v>51</v>
      </c>
      <c r="C17" s="22">
        <v>3100</v>
      </c>
      <c r="D17" s="22">
        <v>3100</v>
      </c>
      <c r="E17" s="5" t="s">
        <v>140</v>
      </c>
      <c r="F17" s="5" t="s">
        <v>244</v>
      </c>
      <c r="G17" s="5" t="s">
        <v>244</v>
      </c>
      <c r="H17" s="7" t="s">
        <v>307</v>
      </c>
      <c r="I17" s="5" t="s">
        <v>429</v>
      </c>
    </row>
    <row r="18" spans="1:9" ht="105" x14ac:dyDescent="0.45">
      <c r="A18" s="24">
        <v>13</v>
      </c>
      <c r="B18" s="5" t="s">
        <v>69</v>
      </c>
      <c r="C18" s="22">
        <v>33040</v>
      </c>
      <c r="D18" s="22">
        <v>33040</v>
      </c>
      <c r="E18" s="5" t="s">
        <v>140</v>
      </c>
      <c r="F18" s="5" t="s">
        <v>245</v>
      </c>
      <c r="G18" s="5" t="s">
        <v>245</v>
      </c>
      <c r="H18" s="7" t="s">
        <v>307</v>
      </c>
      <c r="I18" s="5" t="s">
        <v>430</v>
      </c>
    </row>
    <row r="19" spans="1:9" ht="105" x14ac:dyDescent="0.45">
      <c r="A19" s="24">
        <v>14</v>
      </c>
      <c r="B19" s="5" t="s">
        <v>70</v>
      </c>
      <c r="C19" s="22">
        <v>56000</v>
      </c>
      <c r="D19" s="22">
        <v>56000</v>
      </c>
      <c r="E19" s="5" t="s">
        <v>140</v>
      </c>
      <c r="F19" s="5" t="s">
        <v>246</v>
      </c>
      <c r="G19" s="5" t="s">
        <v>246</v>
      </c>
      <c r="H19" s="7" t="s">
        <v>307</v>
      </c>
      <c r="I19" s="5" t="s">
        <v>431</v>
      </c>
    </row>
    <row r="20" spans="1:9" ht="105" x14ac:dyDescent="0.45">
      <c r="A20" s="24">
        <v>15</v>
      </c>
      <c r="B20" s="5" t="s">
        <v>71</v>
      </c>
      <c r="C20" s="22">
        <v>29800</v>
      </c>
      <c r="D20" s="22">
        <v>29800</v>
      </c>
      <c r="E20" s="5" t="s">
        <v>140</v>
      </c>
      <c r="F20" s="5" t="s">
        <v>247</v>
      </c>
      <c r="G20" s="5" t="s">
        <v>247</v>
      </c>
      <c r="H20" s="7" t="s">
        <v>307</v>
      </c>
      <c r="I20" s="5" t="s">
        <v>432</v>
      </c>
    </row>
    <row r="21" spans="1:9" ht="105" x14ac:dyDescent="0.45">
      <c r="A21" s="24">
        <v>16</v>
      </c>
      <c r="B21" s="5" t="s">
        <v>72</v>
      </c>
      <c r="C21" s="22">
        <v>59660</v>
      </c>
      <c r="D21" s="22">
        <v>59660</v>
      </c>
      <c r="E21" s="5" t="s">
        <v>140</v>
      </c>
      <c r="F21" s="5" t="s">
        <v>248</v>
      </c>
      <c r="G21" s="5" t="s">
        <v>248</v>
      </c>
      <c r="H21" s="7" t="s">
        <v>307</v>
      </c>
      <c r="I21" s="5" t="s">
        <v>433</v>
      </c>
    </row>
    <row r="22" spans="1:9" ht="105" x14ac:dyDescent="0.45">
      <c r="A22" s="24">
        <v>17</v>
      </c>
      <c r="B22" s="5" t="s">
        <v>73</v>
      </c>
      <c r="C22" s="22">
        <v>500</v>
      </c>
      <c r="D22" s="22">
        <v>500</v>
      </c>
      <c r="E22" s="5" t="s">
        <v>140</v>
      </c>
      <c r="F22" s="5" t="s">
        <v>249</v>
      </c>
      <c r="G22" s="5" t="s">
        <v>249</v>
      </c>
      <c r="H22" s="7" t="s">
        <v>307</v>
      </c>
      <c r="I22" s="5" t="s">
        <v>434</v>
      </c>
    </row>
    <row r="23" spans="1:9" ht="105" x14ac:dyDescent="0.45">
      <c r="A23" s="24">
        <v>18</v>
      </c>
      <c r="B23" s="5" t="s">
        <v>124</v>
      </c>
      <c r="C23" s="22">
        <v>150000</v>
      </c>
      <c r="D23" s="22">
        <v>150000</v>
      </c>
      <c r="E23" s="5" t="s">
        <v>140</v>
      </c>
      <c r="F23" s="5" t="s">
        <v>250</v>
      </c>
      <c r="G23" s="5" t="s">
        <v>250</v>
      </c>
      <c r="H23" s="7" t="s">
        <v>307</v>
      </c>
      <c r="I23" s="5" t="s">
        <v>435</v>
      </c>
    </row>
    <row r="24" spans="1:9" ht="105" x14ac:dyDescent="0.45">
      <c r="A24" s="24">
        <v>19</v>
      </c>
      <c r="B24" s="5" t="s">
        <v>125</v>
      </c>
      <c r="C24" s="22">
        <v>495355</v>
      </c>
      <c r="D24" s="22">
        <v>491560</v>
      </c>
      <c r="E24" s="5" t="s">
        <v>140</v>
      </c>
      <c r="F24" s="5" t="s">
        <v>251</v>
      </c>
      <c r="G24" s="5" t="s">
        <v>251</v>
      </c>
      <c r="H24" s="7" t="s">
        <v>307</v>
      </c>
      <c r="I24" s="5" t="s">
        <v>436</v>
      </c>
    </row>
    <row r="25" spans="1:9" ht="105" x14ac:dyDescent="0.45">
      <c r="A25" s="24">
        <v>20</v>
      </c>
      <c r="B25" s="5" t="s">
        <v>127</v>
      </c>
      <c r="C25" s="22">
        <v>498466</v>
      </c>
      <c r="D25" s="22">
        <v>494477</v>
      </c>
      <c r="E25" s="5" t="s">
        <v>140</v>
      </c>
      <c r="F25" s="5" t="s">
        <v>252</v>
      </c>
      <c r="G25" s="5" t="s">
        <v>252</v>
      </c>
      <c r="H25" s="7" t="s">
        <v>307</v>
      </c>
      <c r="I25" s="5" t="s">
        <v>437</v>
      </c>
    </row>
    <row r="26" spans="1:9" ht="105" x14ac:dyDescent="0.45">
      <c r="A26" s="24">
        <v>21</v>
      </c>
      <c r="B26" s="5" t="s">
        <v>126</v>
      </c>
      <c r="C26" s="22">
        <v>498000</v>
      </c>
      <c r="D26" s="22">
        <v>499361</v>
      </c>
      <c r="E26" s="5" t="s">
        <v>140</v>
      </c>
      <c r="F26" s="5" t="s">
        <v>253</v>
      </c>
      <c r="G26" s="5" t="s">
        <v>253</v>
      </c>
      <c r="H26" s="7" t="s">
        <v>307</v>
      </c>
      <c r="I26" s="5" t="s">
        <v>438</v>
      </c>
    </row>
    <row r="27" spans="1:9" x14ac:dyDescent="0.45">
      <c r="C27" s="27">
        <f>SUM(C6:C26)</f>
        <v>2272352</v>
      </c>
      <c r="D27" s="27">
        <f>SUM(D6:D26)</f>
        <v>2262844</v>
      </c>
    </row>
  </sheetData>
  <mergeCells count="3">
    <mergeCell ref="A2:H2"/>
    <mergeCell ref="A3:H3"/>
    <mergeCell ref="A4:H4"/>
  </mergeCells>
  <pageMargins left="0.51181102362204722" right="0.31496062992125984" top="0.55118110236220474" bottom="0.35433070866141736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41475-1F68-4701-B441-3A925FF95321}">
  <dimension ref="A1:K30"/>
  <sheetViews>
    <sheetView workbookViewId="0">
      <selection activeCell="F5" sqref="F5"/>
    </sheetView>
  </sheetViews>
  <sheetFormatPr defaultRowHeight="21" x14ac:dyDescent="0.45"/>
  <cols>
    <col min="1" max="1" width="5.125" style="23" customWidth="1"/>
    <col min="2" max="2" width="18.375" style="1" customWidth="1"/>
    <col min="3" max="3" width="13" style="1" customWidth="1"/>
    <col min="4" max="4" width="10.75" style="1" customWidth="1"/>
    <col min="5" max="5" width="11.625" style="1" customWidth="1"/>
    <col min="6" max="6" width="18.25" style="1" customWidth="1"/>
    <col min="7" max="7" width="18.125" style="1" customWidth="1"/>
    <col min="8" max="8" width="16.5" style="1" customWidth="1"/>
    <col min="9" max="9" width="16.875" style="1" customWidth="1"/>
    <col min="10" max="16384" width="9" style="1"/>
  </cols>
  <sheetData>
    <row r="1" spans="1:11" x14ac:dyDescent="0.45">
      <c r="H1" s="4"/>
      <c r="I1" s="4" t="s">
        <v>8</v>
      </c>
    </row>
    <row r="2" spans="1:11" x14ac:dyDescent="0.45">
      <c r="A2" s="29" t="s">
        <v>309</v>
      </c>
      <c r="B2" s="29"/>
      <c r="C2" s="29"/>
      <c r="D2" s="29"/>
      <c r="E2" s="29"/>
      <c r="F2" s="29"/>
      <c r="G2" s="29"/>
      <c r="H2" s="29"/>
    </row>
    <row r="3" spans="1:11" x14ac:dyDescent="0.45">
      <c r="A3" s="29" t="s">
        <v>0</v>
      </c>
      <c r="B3" s="29"/>
      <c r="C3" s="29"/>
      <c r="D3" s="29"/>
      <c r="E3" s="29"/>
      <c r="F3" s="29"/>
      <c r="G3" s="29"/>
      <c r="H3" s="29"/>
    </row>
    <row r="4" spans="1:11" x14ac:dyDescent="0.45">
      <c r="A4" s="29" t="s">
        <v>714</v>
      </c>
      <c r="B4" s="29"/>
      <c r="C4" s="29"/>
      <c r="D4" s="29"/>
      <c r="E4" s="29"/>
      <c r="F4" s="29"/>
      <c r="G4" s="29"/>
      <c r="H4" s="29"/>
    </row>
    <row r="5" spans="1:11" ht="66.75" customHeight="1" x14ac:dyDescent="0.4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305</v>
      </c>
      <c r="I5" s="6" t="s">
        <v>306</v>
      </c>
      <c r="J5" s="2"/>
      <c r="K5" s="2"/>
    </row>
    <row r="6" spans="1:11" ht="105" x14ac:dyDescent="0.45">
      <c r="A6" s="24">
        <v>1</v>
      </c>
      <c r="B6" s="5" t="s">
        <v>74</v>
      </c>
      <c r="C6" s="22">
        <v>12260</v>
      </c>
      <c r="D6" s="22">
        <v>12260</v>
      </c>
      <c r="E6" s="5" t="s">
        <v>140</v>
      </c>
      <c r="F6" s="5" t="s">
        <v>254</v>
      </c>
      <c r="G6" s="5" t="s">
        <v>254</v>
      </c>
      <c r="H6" s="7" t="s">
        <v>307</v>
      </c>
      <c r="I6" s="5" t="s">
        <v>439</v>
      </c>
    </row>
    <row r="7" spans="1:11" ht="105" x14ac:dyDescent="0.45">
      <c r="A7" s="24">
        <v>2</v>
      </c>
      <c r="B7" s="5" t="s">
        <v>51</v>
      </c>
      <c r="C7" s="22">
        <v>12900</v>
      </c>
      <c r="D7" s="22">
        <v>12900</v>
      </c>
      <c r="E7" s="5" t="s">
        <v>140</v>
      </c>
      <c r="F7" s="5" t="s">
        <v>255</v>
      </c>
      <c r="G7" s="5" t="s">
        <v>255</v>
      </c>
      <c r="H7" s="7" t="s">
        <v>307</v>
      </c>
      <c r="I7" s="5" t="s">
        <v>440</v>
      </c>
    </row>
    <row r="8" spans="1:11" ht="105" x14ac:dyDescent="0.45">
      <c r="A8" s="24">
        <v>3</v>
      </c>
      <c r="B8" s="5" t="s">
        <v>75</v>
      </c>
      <c r="C8" s="22">
        <v>29764</v>
      </c>
      <c r="D8" s="22">
        <v>29500</v>
      </c>
      <c r="E8" s="5" t="s">
        <v>140</v>
      </c>
      <c r="F8" s="5" t="s">
        <v>256</v>
      </c>
      <c r="G8" s="5" t="s">
        <v>256</v>
      </c>
      <c r="H8" s="7" t="s">
        <v>307</v>
      </c>
      <c r="I8" s="5" t="s">
        <v>441</v>
      </c>
    </row>
    <row r="9" spans="1:11" ht="105" x14ac:dyDescent="0.45">
      <c r="A9" s="24">
        <v>4</v>
      </c>
      <c r="B9" s="5" t="s">
        <v>76</v>
      </c>
      <c r="C9" s="22">
        <v>12800</v>
      </c>
      <c r="D9" s="22">
        <v>12500</v>
      </c>
      <c r="E9" s="5" t="s">
        <v>140</v>
      </c>
      <c r="F9" s="5" t="s">
        <v>257</v>
      </c>
      <c r="G9" s="5" t="s">
        <v>257</v>
      </c>
      <c r="H9" s="7" t="s">
        <v>307</v>
      </c>
      <c r="I9" s="5" t="s">
        <v>442</v>
      </c>
    </row>
    <row r="10" spans="1:11" ht="105" x14ac:dyDescent="0.45">
      <c r="A10" s="24">
        <v>5</v>
      </c>
      <c r="B10" s="5" t="s">
        <v>77</v>
      </c>
      <c r="C10" s="22">
        <v>25000</v>
      </c>
      <c r="D10" s="22">
        <v>25000</v>
      </c>
      <c r="E10" s="5" t="s">
        <v>140</v>
      </c>
      <c r="F10" s="5" t="s">
        <v>258</v>
      </c>
      <c r="G10" s="5" t="s">
        <v>258</v>
      </c>
      <c r="H10" s="7" t="s">
        <v>307</v>
      </c>
      <c r="I10" s="5" t="s">
        <v>443</v>
      </c>
    </row>
    <row r="11" spans="1:11" ht="105" x14ac:dyDescent="0.45">
      <c r="A11" s="24">
        <v>6</v>
      </c>
      <c r="B11" s="5" t="s">
        <v>78</v>
      </c>
      <c r="C11" s="22">
        <v>10392</v>
      </c>
      <c r="D11" s="22">
        <v>10392</v>
      </c>
      <c r="E11" s="5" t="s">
        <v>140</v>
      </c>
      <c r="F11" s="5" t="s">
        <v>259</v>
      </c>
      <c r="G11" s="5" t="s">
        <v>259</v>
      </c>
      <c r="H11" s="7" t="s">
        <v>307</v>
      </c>
      <c r="I11" s="5" t="s">
        <v>444</v>
      </c>
    </row>
    <row r="12" spans="1:11" ht="105" x14ac:dyDescent="0.45">
      <c r="A12" s="24">
        <v>7</v>
      </c>
      <c r="B12" s="5" t="s">
        <v>79</v>
      </c>
      <c r="C12" s="22">
        <v>145236</v>
      </c>
      <c r="D12" s="22">
        <v>145236</v>
      </c>
      <c r="E12" s="5" t="s">
        <v>140</v>
      </c>
      <c r="F12" s="5" t="s">
        <v>260</v>
      </c>
      <c r="G12" s="5" t="s">
        <v>260</v>
      </c>
      <c r="H12" s="7" t="s">
        <v>307</v>
      </c>
      <c r="I12" s="5" t="s">
        <v>445</v>
      </c>
    </row>
    <row r="13" spans="1:11" ht="105" x14ac:dyDescent="0.45">
      <c r="A13" s="24">
        <v>8</v>
      </c>
      <c r="B13" s="5" t="s">
        <v>80</v>
      </c>
      <c r="C13" s="22">
        <v>3010</v>
      </c>
      <c r="D13" s="22">
        <v>3010</v>
      </c>
      <c r="E13" s="5" t="s">
        <v>140</v>
      </c>
      <c r="F13" s="5" t="s">
        <v>261</v>
      </c>
      <c r="G13" s="5" t="s">
        <v>261</v>
      </c>
      <c r="H13" s="7" t="s">
        <v>307</v>
      </c>
      <c r="I13" s="5" t="s">
        <v>446</v>
      </c>
    </row>
    <row r="14" spans="1:11" ht="105" x14ac:dyDescent="0.45">
      <c r="A14" s="24">
        <v>9</v>
      </c>
      <c r="B14" s="5" t="s">
        <v>21</v>
      </c>
      <c r="C14" s="22">
        <v>4410</v>
      </c>
      <c r="D14" s="22">
        <v>4410</v>
      </c>
      <c r="E14" s="5" t="s">
        <v>140</v>
      </c>
      <c r="F14" s="5" t="s">
        <v>262</v>
      </c>
      <c r="G14" s="5" t="s">
        <v>262</v>
      </c>
      <c r="H14" s="7" t="s">
        <v>307</v>
      </c>
      <c r="I14" s="5" t="s">
        <v>447</v>
      </c>
    </row>
    <row r="15" spans="1:11" ht="105" x14ac:dyDescent="0.45">
      <c r="A15" s="24">
        <v>10</v>
      </c>
      <c r="B15" s="5" t="s">
        <v>81</v>
      </c>
      <c r="C15" s="22">
        <v>7100</v>
      </c>
      <c r="D15" s="22">
        <v>7100</v>
      </c>
      <c r="E15" s="5" t="s">
        <v>140</v>
      </c>
      <c r="F15" s="5" t="s">
        <v>263</v>
      </c>
      <c r="G15" s="5" t="s">
        <v>263</v>
      </c>
      <c r="H15" s="7" t="s">
        <v>307</v>
      </c>
      <c r="I15" s="5" t="s">
        <v>448</v>
      </c>
    </row>
    <row r="16" spans="1:11" ht="105" x14ac:dyDescent="0.45">
      <c r="A16" s="24">
        <v>11</v>
      </c>
      <c r="B16" s="5" t="s">
        <v>82</v>
      </c>
      <c r="C16" s="22">
        <v>11684</v>
      </c>
      <c r="D16" s="22">
        <v>11684</v>
      </c>
      <c r="E16" s="5" t="s">
        <v>140</v>
      </c>
      <c r="F16" s="5" t="s">
        <v>264</v>
      </c>
      <c r="G16" s="5" t="s">
        <v>264</v>
      </c>
      <c r="H16" s="7" t="s">
        <v>307</v>
      </c>
      <c r="I16" s="5" t="s">
        <v>449</v>
      </c>
    </row>
    <row r="17" spans="1:9" ht="105" x14ac:dyDescent="0.45">
      <c r="A17" s="24">
        <v>12</v>
      </c>
      <c r="B17" s="5" t="s">
        <v>82</v>
      </c>
      <c r="C17" s="22">
        <v>13480</v>
      </c>
      <c r="D17" s="22">
        <v>13480</v>
      </c>
      <c r="E17" s="5" t="s">
        <v>140</v>
      </c>
      <c r="F17" s="5" t="s">
        <v>265</v>
      </c>
      <c r="G17" s="5" t="s">
        <v>265</v>
      </c>
      <c r="H17" s="7" t="s">
        <v>307</v>
      </c>
      <c r="I17" s="5" t="s">
        <v>450</v>
      </c>
    </row>
    <row r="18" spans="1:9" ht="105" x14ac:dyDescent="0.45">
      <c r="A18" s="24">
        <v>13</v>
      </c>
      <c r="B18" s="5" t="s">
        <v>83</v>
      </c>
      <c r="C18" s="22">
        <v>35886</v>
      </c>
      <c r="D18" s="22">
        <v>35996</v>
      </c>
      <c r="E18" s="5" t="s">
        <v>140</v>
      </c>
      <c r="F18" s="5" t="s">
        <v>266</v>
      </c>
      <c r="G18" s="5" t="s">
        <v>266</v>
      </c>
      <c r="H18" s="7" t="s">
        <v>307</v>
      </c>
      <c r="I18" s="5" t="s">
        <v>451</v>
      </c>
    </row>
    <row r="19" spans="1:9" ht="105" x14ac:dyDescent="0.45">
      <c r="A19" s="24">
        <v>14</v>
      </c>
      <c r="B19" s="5" t="s">
        <v>84</v>
      </c>
      <c r="C19" s="22">
        <v>1990.2</v>
      </c>
      <c r="D19" s="22">
        <v>1990.2</v>
      </c>
      <c r="E19" s="5" t="s">
        <v>140</v>
      </c>
      <c r="F19" s="5" t="s">
        <v>267</v>
      </c>
      <c r="G19" s="5" t="s">
        <v>267</v>
      </c>
      <c r="H19" s="7" t="s">
        <v>307</v>
      </c>
      <c r="I19" s="5" t="s">
        <v>452</v>
      </c>
    </row>
    <row r="20" spans="1:9" ht="105" x14ac:dyDescent="0.45">
      <c r="A20" s="24">
        <v>15</v>
      </c>
      <c r="B20" s="5" t="s">
        <v>85</v>
      </c>
      <c r="C20" s="22">
        <v>26295</v>
      </c>
      <c r="D20" s="22">
        <v>26295</v>
      </c>
      <c r="E20" s="5" t="s">
        <v>140</v>
      </c>
      <c r="F20" s="5" t="s">
        <v>268</v>
      </c>
      <c r="G20" s="5" t="s">
        <v>268</v>
      </c>
      <c r="H20" s="7" t="s">
        <v>307</v>
      </c>
      <c r="I20" s="5" t="s">
        <v>453</v>
      </c>
    </row>
    <row r="21" spans="1:9" ht="105" x14ac:dyDescent="0.45">
      <c r="A21" s="24">
        <v>16</v>
      </c>
      <c r="B21" s="5" t="s">
        <v>86</v>
      </c>
      <c r="C21" s="22">
        <v>254607.6</v>
      </c>
      <c r="D21" s="22">
        <v>254607.6</v>
      </c>
      <c r="E21" s="5" t="s">
        <v>140</v>
      </c>
      <c r="F21" s="5" t="s">
        <v>269</v>
      </c>
      <c r="G21" s="5" t="s">
        <v>269</v>
      </c>
      <c r="H21" s="7" t="s">
        <v>307</v>
      </c>
      <c r="I21" s="5" t="s">
        <v>454</v>
      </c>
    </row>
    <row r="22" spans="1:9" ht="105" x14ac:dyDescent="0.45">
      <c r="A22" s="24">
        <v>17</v>
      </c>
      <c r="B22" s="5" t="s">
        <v>87</v>
      </c>
      <c r="C22" s="22">
        <v>3964</v>
      </c>
      <c r="D22" s="22">
        <v>3964</v>
      </c>
      <c r="E22" s="5" t="s">
        <v>140</v>
      </c>
      <c r="F22" s="5" t="s">
        <v>270</v>
      </c>
      <c r="G22" s="5" t="s">
        <v>270</v>
      </c>
      <c r="H22" s="7" t="s">
        <v>307</v>
      </c>
      <c r="I22" s="5" t="s">
        <v>455</v>
      </c>
    </row>
    <row r="23" spans="1:9" ht="105" x14ac:dyDescent="0.45">
      <c r="A23" s="24">
        <v>18</v>
      </c>
      <c r="B23" s="5" t="s">
        <v>88</v>
      </c>
      <c r="C23" s="22">
        <v>15347.1</v>
      </c>
      <c r="D23" s="22">
        <v>15347.1</v>
      </c>
      <c r="E23" s="5" t="s">
        <v>140</v>
      </c>
      <c r="F23" s="5" t="s">
        <v>271</v>
      </c>
      <c r="G23" s="5" t="s">
        <v>271</v>
      </c>
      <c r="H23" s="7" t="s">
        <v>307</v>
      </c>
      <c r="I23" s="5" t="s">
        <v>456</v>
      </c>
    </row>
    <row r="24" spans="1:9" ht="105" x14ac:dyDescent="0.45">
      <c r="A24" s="24">
        <v>19</v>
      </c>
      <c r="B24" s="5" t="s">
        <v>89</v>
      </c>
      <c r="C24" s="22">
        <v>10000</v>
      </c>
      <c r="D24" s="22">
        <v>10000</v>
      </c>
      <c r="E24" s="5" t="s">
        <v>140</v>
      </c>
      <c r="F24" s="5" t="s">
        <v>204</v>
      </c>
      <c r="G24" s="5" t="s">
        <v>204</v>
      </c>
      <c r="H24" s="7" t="s">
        <v>307</v>
      </c>
      <c r="I24" s="5" t="s">
        <v>457</v>
      </c>
    </row>
    <row r="25" spans="1:9" ht="105" x14ac:dyDescent="0.45">
      <c r="A25" s="24">
        <v>20</v>
      </c>
      <c r="B25" s="5" t="s">
        <v>90</v>
      </c>
      <c r="C25" s="22">
        <v>15747</v>
      </c>
      <c r="D25" s="22">
        <v>15747</v>
      </c>
      <c r="E25" s="5" t="s">
        <v>140</v>
      </c>
      <c r="F25" s="5" t="s">
        <v>272</v>
      </c>
      <c r="G25" s="5" t="s">
        <v>272</v>
      </c>
      <c r="H25" s="7" t="s">
        <v>307</v>
      </c>
      <c r="I25" s="5" t="s">
        <v>458</v>
      </c>
    </row>
    <row r="26" spans="1:9" ht="105" x14ac:dyDescent="0.45">
      <c r="A26" s="24">
        <v>21</v>
      </c>
      <c r="B26" s="5" t="s">
        <v>128</v>
      </c>
      <c r="C26" s="22">
        <v>393000</v>
      </c>
      <c r="D26" s="22">
        <v>393211</v>
      </c>
      <c r="E26" s="5" t="s">
        <v>140</v>
      </c>
      <c r="F26" s="5" t="s">
        <v>273</v>
      </c>
      <c r="G26" s="5" t="s">
        <v>273</v>
      </c>
      <c r="H26" s="7" t="s">
        <v>307</v>
      </c>
      <c r="I26" s="5" t="s">
        <v>459</v>
      </c>
    </row>
    <row r="27" spans="1:9" ht="105" x14ac:dyDescent="0.45">
      <c r="A27" s="24">
        <v>22</v>
      </c>
      <c r="B27" s="5" t="s">
        <v>129</v>
      </c>
      <c r="C27" s="22">
        <v>369000</v>
      </c>
      <c r="D27" s="22">
        <v>370692</v>
      </c>
      <c r="E27" s="5" t="s">
        <v>140</v>
      </c>
      <c r="F27" s="5" t="s">
        <v>274</v>
      </c>
      <c r="G27" s="5" t="s">
        <v>274</v>
      </c>
      <c r="H27" s="7" t="s">
        <v>307</v>
      </c>
      <c r="I27" s="5" t="s">
        <v>460</v>
      </c>
    </row>
    <row r="28" spans="1:9" ht="105" x14ac:dyDescent="0.45">
      <c r="A28" s="24">
        <v>23</v>
      </c>
      <c r="B28" s="5" t="s">
        <v>130</v>
      </c>
      <c r="C28" s="22">
        <v>187500</v>
      </c>
      <c r="D28" s="22">
        <v>187500</v>
      </c>
      <c r="E28" s="5" t="s">
        <v>140</v>
      </c>
      <c r="F28" s="5" t="s">
        <v>275</v>
      </c>
      <c r="G28" s="5" t="s">
        <v>275</v>
      </c>
      <c r="H28" s="7" t="s">
        <v>307</v>
      </c>
      <c r="I28" s="5" t="s">
        <v>461</v>
      </c>
    </row>
    <row r="29" spans="1:9" ht="105" x14ac:dyDescent="0.45">
      <c r="A29" s="24">
        <v>24</v>
      </c>
      <c r="B29" s="5" t="s">
        <v>131</v>
      </c>
      <c r="C29" s="22">
        <v>187500</v>
      </c>
      <c r="D29" s="22">
        <v>186750</v>
      </c>
      <c r="E29" s="5" t="s">
        <v>140</v>
      </c>
      <c r="F29" s="5" t="s">
        <v>276</v>
      </c>
      <c r="G29" s="5" t="s">
        <v>276</v>
      </c>
      <c r="H29" s="7" t="s">
        <v>307</v>
      </c>
      <c r="I29" s="5" t="s">
        <v>462</v>
      </c>
    </row>
    <row r="30" spans="1:9" x14ac:dyDescent="0.45">
      <c r="C30" s="27">
        <f>SUM(C6:C29)</f>
        <v>1788872.9</v>
      </c>
      <c r="D30" s="27">
        <f>SUM(D6:D29)</f>
        <v>1789571.9</v>
      </c>
    </row>
  </sheetData>
  <mergeCells count="3">
    <mergeCell ref="A2:H2"/>
    <mergeCell ref="A3:H3"/>
    <mergeCell ref="A4:H4"/>
  </mergeCells>
  <phoneticPr fontId="4" type="noConversion"/>
  <pageMargins left="0.51181102362204722" right="0.31496062992125984" top="0.35433070866141736" bottom="0.35433070866141736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819B6-4576-4001-B4B2-0CBE37D25967}">
  <dimension ref="A1:K64"/>
  <sheetViews>
    <sheetView workbookViewId="0">
      <selection activeCell="A4" sqref="A4:H4"/>
    </sheetView>
  </sheetViews>
  <sheetFormatPr defaultRowHeight="21" x14ac:dyDescent="0.45"/>
  <cols>
    <col min="1" max="1" width="5.625" style="1" customWidth="1"/>
    <col min="2" max="2" width="18.25" style="1" customWidth="1"/>
    <col min="3" max="3" width="11.875" style="1" customWidth="1"/>
    <col min="4" max="4" width="10" style="1" customWidth="1"/>
    <col min="5" max="5" width="11.625" style="1" customWidth="1"/>
    <col min="6" max="6" width="18.375" style="1" customWidth="1"/>
    <col min="7" max="7" width="17.875" style="1" customWidth="1"/>
    <col min="8" max="8" width="15.375" style="1" customWidth="1"/>
    <col min="9" max="9" width="15.5" style="1" customWidth="1"/>
    <col min="10" max="16384" width="9" style="1"/>
  </cols>
  <sheetData>
    <row r="1" spans="1:11" x14ac:dyDescent="0.45">
      <c r="H1" s="4"/>
      <c r="I1" s="4" t="s">
        <v>8</v>
      </c>
    </row>
    <row r="2" spans="1:11" x14ac:dyDescent="0.45">
      <c r="A2" s="29" t="s">
        <v>308</v>
      </c>
      <c r="B2" s="29"/>
      <c r="C2" s="29"/>
      <c r="D2" s="29"/>
      <c r="E2" s="29"/>
      <c r="F2" s="29"/>
      <c r="G2" s="29"/>
      <c r="H2" s="29"/>
    </row>
    <row r="3" spans="1:11" x14ac:dyDescent="0.45">
      <c r="A3" s="29" t="s">
        <v>0</v>
      </c>
      <c r="B3" s="29"/>
      <c r="C3" s="29"/>
      <c r="D3" s="29"/>
      <c r="E3" s="29"/>
      <c r="F3" s="29"/>
      <c r="G3" s="29"/>
      <c r="H3" s="29"/>
    </row>
    <row r="4" spans="1:11" x14ac:dyDescent="0.45">
      <c r="A4" s="29" t="s">
        <v>715</v>
      </c>
      <c r="B4" s="29"/>
      <c r="C4" s="29"/>
      <c r="D4" s="29"/>
      <c r="E4" s="29"/>
      <c r="F4" s="29"/>
      <c r="G4" s="29"/>
      <c r="H4" s="29"/>
    </row>
    <row r="5" spans="1:11" ht="66" customHeight="1" x14ac:dyDescent="0.4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305</v>
      </c>
      <c r="I5" s="6" t="s">
        <v>306</v>
      </c>
      <c r="J5" s="2"/>
      <c r="K5" s="2"/>
    </row>
    <row r="6" spans="1:11" ht="105" x14ac:dyDescent="0.45">
      <c r="A6" s="24">
        <v>1</v>
      </c>
      <c r="B6" s="5" t="s">
        <v>91</v>
      </c>
      <c r="C6" s="22">
        <v>1433.8</v>
      </c>
      <c r="D6" s="22">
        <v>1433.8</v>
      </c>
      <c r="E6" s="5" t="s">
        <v>140</v>
      </c>
      <c r="F6" s="5" t="s">
        <v>277</v>
      </c>
      <c r="G6" s="5" t="s">
        <v>277</v>
      </c>
      <c r="H6" s="7" t="s">
        <v>307</v>
      </c>
      <c r="I6" s="5" t="s">
        <v>463</v>
      </c>
    </row>
    <row r="7" spans="1:11" ht="105" x14ac:dyDescent="0.45">
      <c r="A7" s="24">
        <v>2</v>
      </c>
      <c r="B7" s="5" t="s">
        <v>92</v>
      </c>
      <c r="C7" s="22">
        <v>9564</v>
      </c>
      <c r="D7" s="22">
        <v>9564</v>
      </c>
      <c r="E7" s="5" t="s">
        <v>140</v>
      </c>
      <c r="F7" s="5" t="s">
        <v>278</v>
      </c>
      <c r="G7" s="5" t="s">
        <v>278</v>
      </c>
      <c r="H7" s="7" t="s">
        <v>307</v>
      </c>
      <c r="I7" s="5" t="s">
        <v>464</v>
      </c>
    </row>
    <row r="8" spans="1:11" ht="105" x14ac:dyDescent="0.45">
      <c r="A8" s="24">
        <v>3</v>
      </c>
      <c r="B8" s="5" t="s">
        <v>93</v>
      </c>
      <c r="C8" s="22">
        <v>8230</v>
      </c>
      <c r="D8" s="22">
        <v>8230</v>
      </c>
      <c r="E8" s="5" t="s">
        <v>140</v>
      </c>
      <c r="F8" s="5" t="s">
        <v>279</v>
      </c>
      <c r="G8" s="5" t="s">
        <v>279</v>
      </c>
      <c r="H8" s="7" t="s">
        <v>307</v>
      </c>
      <c r="I8" s="5" t="s">
        <v>465</v>
      </c>
    </row>
    <row r="9" spans="1:11" ht="105" x14ac:dyDescent="0.45">
      <c r="A9" s="24">
        <v>4</v>
      </c>
      <c r="B9" s="5" t="s">
        <v>94</v>
      </c>
      <c r="C9" s="22">
        <v>1025</v>
      </c>
      <c r="D9" s="22">
        <v>1025</v>
      </c>
      <c r="E9" s="5" t="s">
        <v>140</v>
      </c>
      <c r="F9" s="5" t="s">
        <v>280</v>
      </c>
      <c r="G9" s="5" t="s">
        <v>280</v>
      </c>
      <c r="H9" s="7" t="s">
        <v>307</v>
      </c>
      <c r="I9" s="5" t="s">
        <v>466</v>
      </c>
    </row>
    <row r="10" spans="1:11" ht="105" x14ac:dyDescent="0.45">
      <c r="A10" s="24">
        <v>5</v>
      </c>
      <c r="B10" s="5" t="s">
        <v>95</v>
      </c>
      <c r="C10" s="22">
        <v>3000</v>
      </c>
      <c r="D10" s="22">
        <v>3000</v>
      </c>
      <c r="E10" s="5" t="s">
        <v>140</v>
      </c>
      <c r="F10" s="5" t="s">
        <v>281</v>
      </c>
      <c r="G10" s="5" t="s">
        <v>281</v>
      </c>
      <c r="H10" s="7" t="s">
        <v>307</v>
      </c>
      <c r="I10" s="5" t="s">
        <v>467</v>
      </c>
    </row>
    <row r="11" spans="1:11" ht="105" x14ac:dyDescent="0.45">
      <c r="A11" s="24">
        <v>6</v>
      </c>
      <c r="B11" s="5" t="s">
        <v>96</v>
      </c>
      <c r="C11" s="22">
        <v>2280</v>
      </c>
      <c r="D11" s="22">
        <v>2280</v>
      </c>
      <c r="E11" s="5" t="s">
        <v>140</v>
      </c>
      <c r="F11" s="5" t="s">
        <v>282</v>
      </c>
      <c r="G11" s="5" t="s">
        <v>282</v>
      </c>
      <c r="H11" s="7" t="s">
        <v>307</v>
      </c>
      <c r="I11" s="5" t="s">
        <v>468</v>
      </c>
    </row>
    <row r="12" spans="1:11" ht="105" x14ac:dyDescent="0.45">
      <c r="A12" s="24">
        <v>7</v>
      </c>
      <c r="B12" s="5" t="s">
        <v>97</v>
      </c>
      <c r="C12" s="22">
        <v>2000</v>
      </c>
      <c r="D12" s="22">
        <v>2000</v>
      </c>
      <c r="E12" s="5" t="s">
        <v>140</v>
      </c>
      <c r="F12" s="5" t="s">
        <v>283</v>
      </c>
      <c r="G12" s="5" t="s">
        <v>283</v>
      </c>
      <c r="H12" s="7" t="s">
        <v>307</v>
      </c>
      <c r="I12" s="5" t="s">
        <v>469</v>
      </c>
    </row>
    <row r="13" spans="1:11" ht="105" x14ac:dyDescent="0.45">
      <c r="A13" s="24">
        <v>8</v>
      </c>
      <c r="B13" s="5" t="s">
        <v>98</v>
      </c>
      <c r="C13" s="22">
        <v>6350</v>
      </c>
      <c r="D13" s="22">
        <v>6350</v>
      </c>
      <c r="E13" s="5" t="s">
        <v>140</v>
      </c>
      <c r="F13" s="5" t="s">
        <v>284</v>
      </c>
      <c r="G13" s="5" t="s">
        <v>284</v>
      </c>
      <c r="H13" s="7" t="s">
        <v>307</v>
      </c>
      <c r="I13" s="5" t="s">
        <v>470</v>
      </c>
    </row>
    <row r="14" spans="1:11" ht="126" x14ac:dyDescent="0.45">
      <c r="A14" s="24">
        <v>9</v>
      </c>
      <c r="B14" s="5" t="s">
        <v>99</v>
      </c>
      <c r="C14" s="22">
        <v>7000</v>
      </c>
      <c r="D14" s="22">
        <v>7000</v>
      </c>
      <c r="E14" s="5" t="s">
        <v>140</v>
      </c>
      <c r="F14" s="5" t="s">
        <v>285</v>
      </c>
      <c r="G14" s="5" t="s">
        <v>285</v>
      </c>
      <c r="H14" s="7" t="s">
        <v>307</v>
      </c>
      <c r="I14" s="5" t="s">
        <v>471</v>
      </c>
    </row>
    <row r="15" spans="1:11" ht="105" x14ac:dyDescent="0.45">
      <c r="A15" s="24">
        <v>10</v>
      </c>
      <c r="B15" s="5" t="s">
        <v>100</v>
      </c>
      <c r="C15" s="22">
        <v>9900</v>
      </c>
      <c r="D15" s="22">
        <v>9900</v>
      </c>
      <c r="E15" s="5" t="s">
        <v>140</v>
      </c>
      <c r="F15" s="5" t="s">
        <v>286</v>
      </c>
      <c r="G15" s="5" t="s">
        <v>286</v>
      </c>
      <c r="H15" s="7" t="s">
        <v>307</v>
      </c>
      <c r="I15" s="5" t="s">
        <v>472</v>
      </c>
    </row>
    <row r="16" spans="1:11" ht="105" x14ac:dyDescent="0.45">
      <c r="A16" s="24">
        <v>11</v>
      </c>
      <c r="B16" s="5" t="s">
        <v>101</v>
      </c>
      <c r="C16" s="22">
        <v>1000</v>
      </c>
      <c r="D16" s="22">
        <v>1000</v>
      </c>
      <c r="E16" s="5" t="s">
        <v>140</v>
      </c>
      <c r="F16" s="5" t="s">
        <v>287</v>
      </c>
      <c r="G16" s="5" t="s">
        <v>287</v>
      </c>
      <c r="H16" s="7" t="s">
        <v>307</v>
      </c>
      <c r="I16" s="5" t="s">
        <v>473</v>
      </c>
    </row>
    <row r="17" spans="1:9" ht="105" x14ac:dyDescent="0.45">
      <c r="A17" s="24">
        <v>12</v>
      </c>
      <c r="B17" s="5" t="s">
        <v>102</v>
      </c>
      <c r="C17" s="22">
        <v>4013</v>
      </c>
      <c r="D17" s="22">
        <v>4013</v>
      </c>
      <c r="E17" s="5" t="s">
        <v>140</v>
      </c>
      <c r="F17" s="5" t="s">
        <v>288</v>
      </c>
      <c r="G17" s="5" t="s">
        <v>288</v>
      </c>
      <c r="H17" s="7" t="s">
        <v>307</v>
      </c>
      <c r="I17" s="5" t="s">
        <v>474</v>
      </c>
    </row>
    <row r="18" spans="1:9" ht="105" x14ac:dyDescent="0.45">
      <c r="A18" s="24">
        <v>13</v>
      </c>
      <c r="B18" s="5" t="s">
        <v>103</v>
      </c>
      <c r="C18" s="22">
        <v>11235</v>
      </c>
      <c r="D18" s="22">
        <v>11000</v>
      </c>
      <c r="E18" s="5" t="s">
        <v>140</v>
      </c>
      <c r="F18" s="5" t="s">
        <v>289</v>
      </c>
      <c r="G18" s="5" t="s">
        <v>289</v>
      </c>
      <c r="H18" s="7" t="s">
        <v>307</v>
      </c>
      <c r="I18" s="5" t="s">
        <v>475</v>
      </c>
    </row>
    <row r="19" spans="1:9" ht="105" x14ac:dyDescent="0.45">
      <c r="A19" s="24">
        <v>14</v>
      </c>
      <c r="B19" s="5" t="s">
        <v>104</v>
      </c>
      <c r="C19" s="22">
        <v>2500</v>
      </c>
      <c r="D19" s="22">
        <v>2500</v>
      </c>
      <c r="E19" s="5" t="s">
        <v>140</v>
      </c>
      <c r="F19" s="5" t="s">
        <v>290</v>
      </c>
      <c r="G19" s="5" t="s">
        <v>290</v>
      </c>
      <c r="H19" s="7" t="s">
        <v>307</v>
      </c>
      <c r="I19" s="5" t="s">
        <v>476</v>
      </c>
    </row>
    <row r="20" spans="1:9" ht="105" x14ac:dyDescent="0.45">
      <c r="A20" s="24">
        <v>15</v>
      </c>
      <c r="B20" s="5" t="s">
        <v>105</v>
      </c>
      <c r="C20" s="22">
        <v>44000</v>
      </c>
      <c r="D20" s="22">
        <v>44000</v>
      </c>
      <c r="E20" s="5" t="s">
        <v>140</v>
      </c>
      <c r="F20" s="5" t="s">
        <v>291</v>
      </c>
      <c r="G20" s="5" t="s">
        <v>291</v>
      </c>
      <c r="H20" s="7" t="s">
        <v>307</v>
      </c>
      <c r="I20" s="5" t="s">
        <v>477</v>
      </c>
    </row>
    <row r="21" spans="1:9" ht="105" x14ac:dyDescent="0.45">
      <c r="A21" s="24">
        <v>16</v>
      </c>
      <c r="B21" s="5" t="s">
        <v>106</v>
      </c>
      <c r="C21" s="22">
        <v>19600</v>
      </c>
      <c r="D21" s="22">
        <v>19600</v>
      </c>
      <c r="E21" s="5" t="s">
        <v>140</v>
      </c>
      <c r="F21" s="5" t="s">
        <v>292</v>
      </c>
      <c r="G21" s="5" t="s">
        <v>292</v>
      </c>
      <c r="H21" s="7" t="s">
        <v>307</v>
      </c>
      <c r="I21" s="5" t="s">
        <v>478</v>
      </c>
    </row>
    <row r="22" spans="1:9" ht="105" x14ac:dyDescent="0.45">
      <c r="A22" s="24">
        <v>17</v>
      </c>
      <c r="B22" s="5" t="s">
        <v>107</v>
      </c>
      <c r="C22" s="22">
        <v>6405.36</v>
      </c>
      <c r="D22" s="22">
        <v>6405.36</v>
      </c>
      <c r="E22" s="5" t="s">
        <v>140</v>
      </c>
      <c r="F22" s="5" t="s">
        <v>293</v>
      </c>
      <c r="G22" s="5" t="s">
        <v>293</v>
      </c>
      <c r="H22" s="7" t="s">
        <v>307</v>
      </c>
      <c r="I22" s="5" t="s">
        <v>479</v>
      </c>
    </row>
    <row r="23" spans="1:9" ht="105" x14ac:dyDescent="0.45">
      <c r="A23" s="24">
        <v>18</v>
      </c>
      <c r="B23" s="5" t="s">
        <v>108</v>
      </c>
      <c r="C23" s="22">
        <v>38714.53</v>
      </c>
      <c r="D23" s="22">
        <v>38714.53</v>
      </c>
      <c r="E23" s="5" t="s">
        <v>140</v>
      </c>
      <c r="F23" s="5" t="s">
        <v>294</v>
      </c>
      <c r="G23" s="5" t="s">
        <v>294</v>
      </c>
      <c r="H23" s="7" t="s">
        <v>307</v>
      </c>
      <c r="I23" s="5" t="s">
        <v>480</v>
      </c>
    </row>
    <row r="24" spans="1:9" ht="105" x14ac:dyDescent="0.45">
      <c r="A24" s="24">
        <v>19</v>
      </c>
      <c r="B24" s="5" t="s">
        <v>109</v>
      </c>
      <c r="C24" s="22">
        <v>3098</v>
      </c>
      <c r="D24" s="22">
        <v>3098</v>
      </c>
      <c r="E24" s="5" t="s">
        <v>140</v>
      </c>
      <c r="F24" s="5" t="s">
        <v>295</v>
      </c>
      <c r="G24" s="5" t="s">
        <v>295</v>
      </c>
      <c r="H24" s="7" t="s">
        <v>307</v>
      </c>
      <c r="I24" s="5" t="s">
        <v>481</v>
      </c>
    </row>
    <row r="25" spans="1:9" ht="105" x14ac:dyDescent="0.45">
      <c r="A25" s="24">
        <v>20</v>
      </c>
      <c r="B25" s="5" t="s">
        <v>110</v>
      </c>
      <c r="C25" s="22">
        <v>3330</v>
      </c>
      <c r="D25" s="22">
        <v>3330</v>
      </c>
      <c r="E25" s="5" t="s">
        <v>140</v>
      </c>
      <c r="F25" s="5" t="s">
        <v>296</v>
      </c>
      <c r="G25" s="5" t="s">
        <v>296</v>
      </c>
      <c r="H25" s="7" t="s">
        <v>307</v>
      </c>
      <c r="I25" s="5" t="s">
        <v>482</v>
      </c>
    </row>
    <row r="26" spans="1:9" ht="105" x14ac:dyDescent="0.45">
      <c r="A26" s="24">
        <v>21</v>
      </c>
      <c r="B26" s="5" t="s">
        <v>111</v>
      </c>
      <c r="C26" s="22">
        <v>2580</v>
      </c>
      <c r="D26" s="22">
        <v>2580</v>
      </c>
      <c r="E26" s="5" t="s">
        <v>140</v>
      </c>
      <c r="F26" s="5" t="s">
        <v>297</v>
      </c>
      <c r="G26" s="5" t="s">
        <v>297</v>
      </c>
      <c r="H26" s="7" t="s">
        <v>307</v>
      </c>
      <c r="I26" s="5" t="s">
        <v>483</v>
      </c>
    </row>
    <row r="27" spans="1:9" ht="105" x14ac:dyDescent="0.45">
      <c r="A27" s="24">
        <v>22</v>
      </c>
      <c r="B27" s="5" t="s">
        <v>112</v>
      </c>
      <c r="C27" s="22">
        <v>900</v>
      </c>
      <c r="D27" s="22">
        <v>900</v>
      </c>
      <c r="E27" s="5" t="s">
        <v>140</v>
      </c>
      <c r="F27" s="5" t="s">
        <v>298</v>
      </c>
      <c r="G27" s="5" t="s">
        <v>298</v>
      </c>
      <c r="H27" s="7" t="s">
        <v>307</v>
      </c>
      <c r="I27" s="5" t="s">
        <v>484</v>
      </c>
    </row>
    <row r="28" spans="1:9" ht="105" x14ac:dyDescent="0.45">
      <c r="A28" s="24">
        <v>23</v>
      </c>
      <c r="B28" s="5" t="s">
        <v>485</v>
      </c>
      <c r="C28" s="22">
        <v>57000</v>
      </c>
      <c r="D28" s="22">
        <v>57000</v>
      </c>
      <c r="E28" s="5" t="s">
        <v>140</v>
      </c>
      <c r="F28" s="5" t="s">
        <v>151</v>
      </c>
      <c r="G28" s="5" t="s">
        <v>151</v>
      </c>
      <c r="H28" s="7" t="s">
        <v>307</v>
      </c>
      <c r="I28" s="5" t="s">
        <v>488</v>
      </c>
    </row>
    <row r="29" spans="1:9" ht="105" x14ac:dyDescent="0.45">
      <c r="A29" s="24">
        <v>24</v>
      </c>
      <c r="B29" s="5" t="s">
        <v>485</v>
      </c>
      <c r="C29" s="22">
        <v>57000</v>
      </c>
      <c r="D29" s="22">
        <v>57000</v>
      </c>
      <c r="E29" s="5" t="s">
        <v>140</v>
      </c>
      <c r="F29" s="5" t="s">
        <v>161</v>
      </c>
      <c r="G29" s="5" t="s">
        <v>161</v>
      </c>
      <c r="H29" s="7" t="s">
        <v>307</v>
      </c>
      <c r="I29" s="5" t="s">
        <v>489</v>
      </c>
    </row>
    <row r="30" spans="1:9" ht="105" x14ac:dyDescent="0.45">
      <c r="A30" s="24">
        <v>25</v>
      </c>
      <c r="B30" s="5" t="s">
        <v>485</v>
      </c>
      <c r="C30" s="22">
        <v>16680</v>
      </c>
      <c r="D30" s="22">
        <v>16680</v>
      </c>
      <c r="E30" s="5" t="s">
        <v>140</v>
      </c>
      <c r="F30" s="5" t="s">
        <v>486</v>
      </c>
      <c r="G30" s="5" t="s">
        <v>486</v>
      </c>
      <c r="H30" s="7" t="s">
        <v>307</v>
      </c>
      <c r="I30" s="5" t="s">
        <v>490</v>
      </c>
    </row>
    <row r="31" spans="1:9" ht="105" x14ac:dyDescent="0.45">
      <c r="A31" s="24">
        <v>26</v>
      </c>
      <c r="B31" s="5" t="s">
        <v>485</v>
      </c>
      <c r="C31" s="22">
        <v>16680</v>
      </c>
      <c r="D31" s="22">
        <v>16680</v>
      </c>
      <c r="E31" s="5" t="s">
        <v>140</v>
      </c>
      <c r="F31" s="5" t="s">
        <v>487</v>
      </c>
      <c r="G31" s="5" t="s">
        <v>487</v>
      </c>
      <c r="H31" s="7" t="s">
        <v>307</v>
      </c>
      <c r="I31" s="5" t="s">
        <v>491</v>
      </c>
    </row>
    <row r="32" spans="1:9" ht="105" x14ac:dyDescent="0.45">
      <c r="A32" s="24">
        <v>27</v>
      </c>
      <c r="B32" s="5" t="s">
        <v>485</v>
      </c>
      <c r="C32" s="22">
        <v>16680</v>
      </c>
      <c r="D32" s="22">
        <v>16680</v>
      </c>
      <c r="E32" s="5" t="s">
        <v>140</v>
      </c>
      <c r="F32" s="5" t="s">
        <v>492</v>
      </c>
      <c r="G32" s="5" t="s">
        <v>492</v>
      </c>
      <c r="H32" s="7" t="s">
        <v>307</v>
      </c>
      <c r="I32" s="5" t="s">
        <v>496</v>
      </c>
    </row>
    <row r="33" spans="1:9" ht="105" x14ac:dyDescent="0.45">
      <c r="A33" s="24">
        <v>28</v>
      </c>
      <c r="B33" s="5" t="s">
        <v>485</v>
      </c>
      <c r="C33" s="22">
        <v>16680</v>
      </c>
      <c r="D33" s="22">
        <v>16680</v>
      </c>
      <c r="E33" s="5" t="s">
        <v>140</v>
      </c>
      <c r="F33" s="5" t="s">
        <v>493</v>
      </c>
      <c r="G33" s="5" t="s">
        <v>493</v>
      </c>
      <c r="H33" s="7" t="s">
        <v>307</v>
      </c>
      <c r="I33" s="5" t="s">
        <v>497</v>
      </c>
    </row>
    <row r="34" spans="1:9" ht="105" x14ac:dyDescent="0.45">
      <c r="A34" s="24">
        <v>29</v>
      </c>
      <c r="B34" s="5" t="s">
        <v>485</v>
      </c>
      <c r="C34" s="22">
        <v>16680</v>
      </c>
      <c r="D34" s="22">
        <v>16680</v>
      </c>
      <c r="E34" s="5" t="s">
        <v>140</v>
      </c>
      <c r="F34" s="5" t="s">
        <v>494</v>
      </c>
      <c r="G34" s="5" t="s">
        <v>494</v>
      </c>
      <c r="H34" s="7" t="s">
        <v>307</v>
      </c>
      <c r="I34" s="5" t="s">
        <v>498</v>
      </c>
    </row>
    <row r="35" spans="1:9" ht="105" x14ac:dyDescent="0.45">
      <c r="A35" s="24">
        <v>30</v>
      </c>
      <c r="B35" s="5" t="s">
        <v>485</v>
      </c>
      <c r="C35" s="22">
        <v>16680</v>
      </c>
      <c r="D35" s="22">
        <v>16680</v>
      </c>
      <c r="E35" s="5" t="s">
        <v>140</v>
      </c>
      <c r="F35" s="5" t="s">
        <v>495</v>
      </c>
      <c r="G35" s="5" t="s">
        <v>495</v>
      </c>
      <c r="H35" s="7" t="s">
        <v>307</v>
      </c>
      <c r="I35" s="5" t="s">
        <v>499</v>
      </c>
    </row>
    <row r="36" spans="1:9" ht="105" x14ac:dyDescent="0.45">
      <c r="A36" s="24">
        <v>31</v>
      </c>
      <c r="B36" s="5" t="s">
        <v>485</v>
      </c>
      <c r="C36" s="22">
        <v>16680</v>
      </c>
      <c r="D36" s="22">
        <v>16680</v>
      </c>
      <c r="E36" s="5" t="s">
        <v>140</v>
      </c>
      <c r="F36" s="5" t="s">
        <v>500</v>
      </c>
      <c r="G36" s="5" t="s">
        <v>500</v>
      </c>
      <c r="H36" s="7" t="s">
        <v>307</v>
      </c>
      <c r="I36" s="5" t="s">
        <v>503</v>
      </c>
    </row>
    <row r="37" spans="1:9" ht="105" x14ac:dyDescent="0.45">
      <c r="A37" s="24">
        <v>32</v>
      </c>
      <c r="B37" s="5" t="s">
        <v>485</v>
      </c>
      <c r="C37" s="22">
        <v>16680</v>
      </c>
      <c r="D37" s="22">
        <v>16680</v>
      </c>
      <c r="E37" s="5" t="s">
        <v>140</v>
      </c>
      <c r="F37" s="5" t="s">
        <v>501</v>
      </c>
      <c r="G37" s="5" t="s">
        <v>501</v>
      </c>
      <c r="H37" s="7" t="s">
        <v>307</v>
      </c>
      <c r="I37" s="5" t="s">
        <v>504</v>
      </c>
    </row>
    <row r="38" spans="1:9" ht="105" x14ac:dyDescent="0.45">
      <c r="A38" s="24">
        <v>33</v>
      </c>
      <c r="B38" s="5" t="s">
        <v>485</v>
      </c>
      <c r="C38" s="22">
        <v>16680</v>
      </c>
      <c r="D38" s="22">
        <v>16680</v>
      </c>
      <c r="E38" s="5" t="s">
        <v>140</v>
      </c>
      <c r="F38" s="5" t="s">
        <v>502</v>
      </c>
      <c r="G38" s="5" t="s">
        <v>502</v>
      </c>
      <c r="H38" s="7" t="s">
        <v>307</v>
      </c>
      <c r="I38" s="5" t="s">
        <v>505</v>
      </c>
    </row>
    <row r="39" spans="1:9" ht="105" x14ac:dyDescent="0.45">
      <c r="A39" s="24">
        <v>34</v>
      </c>
      <c r="B39" s="5" t="s">
        <v>485</v>
      </c>
      <c r="C39" s="22">
        <v>60000</v>
      </c>
      <c r="D39" s="22">
        <v>60000</v>
      </c>
      <c r="E39" s="5" t="s">
        <v>140</v>
      </c>
      <c r="F39" s="5" t="s">
        <v>168</v>
      </c>
      <c r="G39" s="5" t="s">
        <v>168</v>
      </c>
      <c r="H39" s="7" t="s">
        <v>307</v>
      </c>
      <c r="I39" s="5" t="s">
        <v>506</v>
      </c>
    </row>
    <row r="40" spans="1:9" ht="105" x14ac:dyDescent="0.45">
      <c r="A40" s="24">
        <v>35</v>
      </c>
      <c r="B40" s="5" t="s">
        <v>485</v>
      </c>
      <c r="C40" s="22">
        <v>60000</v>
      </c>
      <c r="D40" s="22">
        <v>60000</v>
      </c>
      <c r="E40" s="5" t="s">
        <v>140</v>
      </c>
      <c r="F40" s="5" t="s">
        <v>167</v>
      </c>
      <c r="G40" s="5" t="s">
        <v>167</v>
      </c>
      <c r="H40" s="7" t="s">
        <v>307</v>
      </c>
      <c r="I40" s="5" t="s">
        <v>509</v>
      </c>
    </row>
    <row r="41" spans="1:9" ht="105" x14ac:dyDescent="0.45">
      <c r="A41" s="24">
        <v>36</v>
      </c>
      <c r="B41" s="5" t="s">
        <v>485</v>
      </c>
      <c r="C41" s="22">
        <v>60000</v>
      </c>
      <c r="D41" s="22">
        <v>60000</v>
      </c>
      <c r="E41" s="5" t="s">
        <v>140</v>
      </c>
      <c r="F41" s="5" t="s">
        <v>507</v>
      </c>
      <c r="G41" s="5" t="s">
        <v>507</v>
      </c>
      <c r="H41" s="7" t="s">
        <v>307</v>
      </c>
      <c r="I41" s="5" t="s">
        <v>510</v>
      </c>
    </row>
    <row r="42" spans="1:9" ht="105" x14ac:dyDescent="0.45">
      <c r="A42" s="24">
        <v>37</v>
      </c>
      <c r="B42" s="5" t="s">
        <v>485</v>
      </c>
      <c r="C42" s="22">
        <v>60000</v>
      </c>
      <c r="D42" s="22">
        <v>60000</v>
      </c>
      <c r="E42" s="5" t="s">
        <v>140</v>
      </c>
      <c r="F42" s="5" t="s">
        <v>508</v>
      </c>
      <c r="G42" s="5" t="s">
        <v>508</v>
      </c>
      <c r="H42" s="7" t="s">
        <v>307</v>
      </c>
      <c r="I42" s="5" t="s">
        <v>511</v>
      </c>
    </row>
    <row r="43" spans="1:9" ht="105" x14ac:dyDescent="0.45">
      <c r="A43" s="24">
        <v>38</v>
      </c>
      <c r="B43" s="5" t="s">
        <v>485</v>
      </c>
      <c r="C43" s="22">
        <v>60000</v>
      </c>
      <c r="D43" s="22">
        <v>60000</v>
      </c>
      <c r="E43" s="5" t="s">
        <v>140</v>
      </c>
      <c r="F43" s="5" t="s">
        <v>152</v>
      </c>
      <c r="G43" s="5" t="s">
        <v>152</v>
      </c>
      <c r="H43" s="7" t="s">
        <v>307</v>
      </c>
      <c r="I43" s="5" t="s">
        <v>512</v>
      </c>
    </row>
    <row r="44" spans="1:9" ht="105" x14ac:dyDescent="0.45">
      <c r="A44" s="24">
        <v>39</v>
      </c>
      <c r="B44" s="5" t="s">
        <v>485</v>
      </c>
      <c r="C44" s="22">
        <v>60000</v>
      </c>
      <c r="D44" s="22">
        <v>60000</v>
      </c>
      <c r="E44" s="5" t="s">
        <v>140</v>
      </c>
      <c r="F44" s="5" t="s">
        <v>169</v>
      </c>
      <c r="G44" s="5" t="s">
        <v>169</v>
      </c>
      <c r="H44" s="7" t="s">
        <v>307</v>
      </c>
      <c r="I44" s="5" t="s">
        <v>513</v>
      </c>
    </row>
    <row r="45" spans="1:9" ht="105" x14ac:dyDescent="0.45">
      <c r="A45" s="24">
        <v>40</v>
      </c>
      <c r="B45" s="5" t="s">
        <v>485</v>
      </c>
      <c r="C45" s="22">
        <v>57000</v>
      </c>
      <c r="D45" s="22">
        <v>57000</v>
      </c>
      <c r="E45" s="5" t="s">
        <v>140</v>
      </c>
      <c r="F45" s="5" t="s">
        <v>174</v>
      </c>
      <c r="G45" s="5" t="s">
        <v>174</v>
      </c>
      <c r="H45" s="7" t="s">
        <v>307</v>
      </c>
      <c r="I45" s="5" t="s">
        <v>514</v>
      </c>
    </row>
    <row r="46" spans="1:9" ht="105" x14ac:dyDescent="0.45">
      <c r="A46" s="24">
        <v>41</v>
      </c>
      <c r="B46" s="5" t="s">
        <v>485</v>
      </c>
      <c r="C46" s="22">
        <v>57000</v>
      </c>
      <c r="D46" s="22">
        <v>57000</v>
      </c>
      <c r="E46" s="5" t="s">
        <v>140</v>
      </c>
      <c r="F46" s="5" t="s">
        <v>147</v>
      </c>
      <c r="G46" s="5" t="s">
        <v>147</v>
      </c>
      <c r="H46" s="7" t="s">
        <v>307</v>
      </c>
      <c r="I46" s="5" t="s">
        <v>515</v>
      </c>
    </row>
    <row r="47" spans="1:9" ht="105" x14ac:dyDescent="0.45">
      <c r="A47" s="24">
        <v>42</v>
      </c>
      <c r="B47" s="5" t="s">
        <v>485</v>
      </c>
      <c r="C47" s="22">
        <v>57000</v>
      </c>
      <c r="D47" s="22">
        <v>57000</v>
      </c>
      <c r="E47" s="5" t="s">
        <v>140</v>
      </c>
      <c r="F47" s="5" t="s">
        <v>172</v>
      </c>
      <c r="G47" s="5" t="s">
        <v>172</v>
      </c>
      <c r="H47" s="7" t="s">
        <v>307</v>
      </c>
      <c r="I47" s="5" t="s">
        <v>516</v>
      </c>
    </row>
    <row r="48" spans="1:9" ht="105" x14ac:dyDescent="0.45">
      <c r="A48" s="24">
        <v>43</v>
      </c>
      <c r="B48" s="5" t="s">
        <v>485</v>
      </c>
      <c r="C48" s="22">
        <v>57000</v>
      </c>
      <c r="D48" s="22">
        <v>57000</v>
      </c>
      <c r="E48" s="5" t="s">
        <v>140</v>
      </c>
      <c r="F48" s="5" t="s">
        <v>178</v>
      </c>
      <c r="G48" s="5" t="s">
        <v>178</v>
      </c>
      <c r="H48" s="7" t="s">
        <v>307</v>
      </c>
      <c r="I48" s="5" t="s">
        <v>517</v>
      </c>
    </row>
    <row r="49" spans="1:9" ht="105" x14ac:dyDescent="0.45">
      <c r="A49" s="24">
        <v>44</v>
      </c>
      <c r="B49" s="5" t="s">
        <v>485</v>
      </c>
      <c r="C49" s="22">
        <v>60000</v>
      </c>
      <c r="D49" s="22">
        <v>60000</v>
      </c>
      <c r="E49" s="5" t="s">
        <v>140</v>
      </c>
      <c r="F49" s="5" t="s">
        <v>177</v>
      </c>
      <c r="G49" s="5" t="s">
        <v>177</v>
      </c>
      <c r="H49" s="7" t="s">
        <v>307</v>
      </c>
      <c r="I49" s="5" t="s">
        <v>518</v>
      </c>
    </row>
    <row r="50" spans="1:9" ht="105" x14ac:dyDescent="0.45">
      <c r="A50" s="24">
        <v>45</v>
      </c>
      <c r="B50" s="5" t="s">
        <v>485</v>
      </c>
      <c r="C50" s="22">
        <v>60000</v>
      </c>
      <c r="D50" s="22">
        <v>60000</v>
      </c>
      <c r="E50" s="5" t="s">
        <v>140</v>
      </c>
      <c r="F50" s="5" t="s">
        <v>146</v>
      </c>
      <c r="G50" s="5" t="s">
        <v>146</v>
      </c>
      <c r="H50" s="7" t="s">
        <v>307</v>
      </c>
      <c r="I50" s="5" t="s">
        <v>519</v>
      </c>
    </row>
    <row r="51" spans="1:9" ht="105" x14ac:dyDescent="0.45">
      <c r="A51" s="24">
        <v>46</v>
      </c>
      <c r="B51" s="5" t="s">
        <v>485</v>
      </c>
      <c r="C51" s="22">
        <v>60000</v>
      </c>
      <c r="D51" s="22">
        <v>60000</v>
      </c>
      <c r="E51" s="5" t="s">
        <v>140</v>
      </c>
      <c r="F51" s="5" t="s">
        <v>144</v>
      </c>
      <c r="G51" s="5" t="s">
        <v>144</v>
      </c>
      <c r="H51" s="7" t="s">
        <v>307</v>
      </c>
      <c r="I51" s="5" t="s">
        <v>520</v>
      </c>
    </row>
    <row r="52" spans="1:9" ht="105" x14ac:dyDescent="0.45">
      <c r="A52" s="24">
        <v>47</v>
      </c>
      <c r="B52" s="5" t="s">
        <v>485</v>
      </c>
      <c r="C52" s="22">
        <v>60000</v>
      </c>
      <c r="D52" s="22">
        <v>60000</v>
      </c>
      <c r="E52" s="5" t="s">
        <v>140</v>
      </c>
      <c r="F52" s="5" t="s">
        <v>521</v>
      </c>
      <c r="G52" s="5" t="s">
        <v>521</v>
      </c>
      <c r="H52" s="7" t="s">
        <v>307</v>
      </c>
      <c r="I52" s="5" t="s">
        <v>522</v>
      </c>
    </row>
    <row r="53" spans="1:9" ht="105" x14ac:dyDescent="0.45">
      <c r="A53" s="24">
        <v>48</v>
      </c>
      <c r="B53" s="5" t="s">
        <v>523</v>
      </c>
      <c r="C53" s="22">
        <v>5120</v>
      </c>
      <c r="D53" s="22">
        <v>5120</v>
      </c>
      <c r="E53" s="5" t="s">
        <v>140</v>
      </c>
      <c r="F53" s="5" t="s">
        <v>524</v>
      </c>
      <c r="G53" s="5" t="s">
        <v>524</v>
      </c>
      <c r="H53" s="7" t="s">
        <v>307</v>
      </c>
      <c r="I53" s="5" t="s">
        <v>525</v>
      </c>
    </row>
    <row r="54" spans="1:9" ht="105" x14ac:dyDescent="0.45">
      <c r="A54" s="24">
        <v>49</v>
      </c>
      <c r="B54" s="5" t="s">
        <v>526</v>
      </c>
      <c r="C54" s="22">
        <v>27036</v>
      </c>
      <c r="D54" s="22">
        <v>27000</v>
      </c>
      <c r="E54" s="5" t="s">
        <v>140</v>
      </c>
      <c r="F54" s="5" t="s">
        <v>527</v>
      </c>
      <c r="G54" s="5" t="s">
        <v>527</v>
      </c>
      <c r="H54" s="7" t="s">
        <v>307</v>
      </c>
      <c r="I54" s="5" t="s">
        <v>528</v>
      </c>
    </row>
    <row r="55" spans="1:9" ht="105" x14ac:dyDescent="0.45">
      <c r="A55" s="24">
        <v>50</v>
      </c>
      <c r="B55" s="5" t="s">
        <v>133</v>
      </c>
      <c r="C55" s="22">
        <v>416394</v>
      </c>
      <c r="D55" s="22">
        <v>415169</v>
      </c>
      <c r="E55" s="5" t="s">
        <v>140</v>
      </c>
      <c r="F55" s="5" t="s">
        <v>299</v>
      </c>
      <c r="G55" s="5" t="s">
        <v>299</v>
      </c>
      <c r="H55" s="7" t="s">
        <v>307</v>
      </c>
      <c r="I55" s="5" t="s">
        <v>529</v>
      </c>
    </row>
    <row r="56" spans="1:9" ht="105" x14ac:dyDescent="0.45">
      <c r="A56" s="24">
        <v>51</v>
      </c>
      <c r="B56" s="5" t="s">
        <v>132</v>
      </c>
      <c r="C56" s="22">
        <v>496510</v>
      </c>
      <c r="D56" s="22">
        <v>495169</v>
      </c>
      <c r="E56" s="5" t="s">
        <v>140</v>
      </c>
      <c r="F56" s="5" t="s">
        <v>300</v>
      </c>
      <c r="G56" s="5" t="s">
        <v>300</v>
      </c>
      <c r="H56" s="7" t="s">
        <v>307</v>
      </c>
      <c r="I56" s="5" t="s">
        <v>530</v>
      </c>
    </row>
    <row r="57" spans="1:9" ht="105" x14ac:dyDescent="0.45">
      <c r="A57" s="24">
        <v>52</v>
      </c>
      <c r="B57" s="5" t="s">
        <v>134</v>
      </c>
      <c r="C57" s="22">
        <v>500000</v>
      </c>
      <c r="D57" s="22">
        <v>497120</v>
      </c>
      <c r="E57" s="5" t="s">
        <v>140</v>
      </c>
      <c r="F57" s="5" t="s">
        <v>301</v>
      </c>
      <c r="G57" s="5" t="s">
        <v>301</v>
      </c>
      <c r="H57" s="7" t="s">
        <v>307</v>
      </c>
      <c r="I57" s="5" t="s">
        <v>531</v>
      </c>
    </row>
    <row r="58" spans="1:9" ht="105" x14ac:dyDescent="0.45">
      <c r="A58" s="24">
        <v>53</v>
      </c>
      <c r="B58" s="5" t="s">
        <v>135</v>
      </c>
      <c r="C58" s="22">
        <v>283000</v>
      </c>
      <c r="D58" s="22">
        <v>284386</v>
      </c>
      <c r="E58" s="5" t="s">
        <v>140</v>
      </c>
      <c r="F58" s="5" t="s">
        <v>302</v>
      </c>
      <c r="G58" s="5" t="s">
        <v>302</v>
      </c>
      <c r="H58" s="7" t="s">
        <v>307</v>
      </c>
      <c r="I58" s="5" t="s">
        <v>532</v>
      </c>
    </row>
    <row r="59" spans="1:9" ht="105" x14ac:dyDescent="0.45">
      <c r="A59" s="24">
        <v>54</v>
      </c>
      <c r="B59" s="5" t="s">
        <v>136</v>
      </c>
      <c r="C59" s="22">
        <v>493000</v>
      </c>
      <c r="D59" s="22">
        <v>491572</v>
      </c>
      <c r="E59" s="5" t="s">
        <v>140</v>
      </c>
      <c r="F59" s="5" t="s">
        <v>251</v>
      </c>
      <c r="G59" s="5" t="s">
        <v>251</v>
      </c>
      <c r="H59" s="7" t="s">
        <v>307</v>
      </c>
      <c r="I59" s="5" t="s">
        <v>533</v>
      </c>
    </row>
    <row r="60" spans="1:9" ht="105" x14ac:dyDescent="0.45">
      <c r="A60" s="24">
        <v>55</v>
      </c>
      <c r="B60" s="5" t="s">
        <v>137</v>
      </c>
      <c r="C60" s="22">
        <v>278400</v>
      </c>
      <c r="D60" s="22">
        <v>289319</v>
      </c>
      <c r="E60" s="5" t="s">
        <v>140</v>
      </c>
      <c r="F60" s="5" t="s">
        <v>303</v>
      </c>
      <c r="G60" s="5" t="s">
        <v>303</v>
      </c>
      <c r="H60" s="7" t="s">
        <v>307</v>
      </c>
      <c r="I60" s="5" t="s">
        <v>534</v>
      </c>
    </row>
    <row r="61" spans="1:9" ht="105" x14ac:dyDescent="0.45">
      <c r="A61" s="24">
        <v>56</v>
      </c>
      <c r="B61" s="5" t="s">
        <v>138</v>
      </c>
      <c r="C61" s="22">
        <v>456700</v>
      </c>
      <c r="D61" s="22">
        <v>456578</v>
      </c>
      <c r="E61" s="5" t="s">
        <v>140</v>
      </c>
      <c r="F61" s="5" t="s">
        <v>304</v>
      </c>
      <c r="G61" s="5" t="s">
        <v>304</v>
      </c>
      <c r="H61" s="7" t="s">
        <v>307</v>
      </c>
      <c r="I61" s="5" t="s">
        <v>535</v>
      </c>
    </row>
    <row r="62" spans="1:9" ht="105" x14ac:dyDescent="0.45">
      <c r="A62" s="24">
        <v>57</v>
      </c>
      <c r="B62" s="5" t="s">
        <v>536</v>
      </c>
      <c r="C62" s="22">
        <v>129753</v>
      </c>
      <c r="D62" s="22">
        <v>129339</v>
      </c>
      <c r="E62" s="5" t="s">
        <v>140</v>
      </c>
      <c r="F62" s="5" t="s">
        <v>537</v>
      </c>
      <c r="G62" s="5" t="s">
        <v>537</v>
      </c>
      <c r="H62" s="7" t="s">
        <v>307</v>
      </c>
      <c r="I62" s="5" t="s">
        <v>538</v>
      </c>
    </row>
    <row r="63" spans="1:9" ht="105" x14ac:dyDescent="0.45">
      <c r="A63" s="24">
        <v>58</v>
      </c>
      <c r="B63" s="5" t="s">
        <v>539</v>
      </c>
      <c r="C63" s="22">
        <v>459664</v>
      </c>
      <c r="D63" s="22">
        <v>459664</v>
      </c>
      <c r="E63" s="5" t="s">
        <v>140</v>
      </c>
      <c r="F63" s="5" t="s">
        <v>540</v>
      </c>
      <c r="G63" s="5" t="s">
        <v>540</v>
      </c>
      <c r="H63" s="7" t="s">
        <v>307</v>
      </c>
      <c r="I63" s="5" t="s">
        <v>541</v>
      </c>
    </row>
    <row r="64" spans="1:9" x14ac:dyDescent="0.45">
      <c r="C64" s="27">
        <f>SUM(C6:C63)</f>
        <v>4825855.6899999995</v>
      </c>
      <c r="D64" s="27">
        <f>SUM(D6:D63)</f>
        <v>4830479.6899999995</v>
      </c>
    </row>
  </sheetData>
  <mergeCells count="3">
    <mergeCell ref="A2:H2"/>
    <mergeCell ref="A3:H3"/>
    <mergeCell ref="A4:H4"/>
  </mergeCells>
  <phoneticPr fontId="4" type="noConversion"/>
  <pageMargins left="0.51181102362204722" right="0.31496062992125984" top="0.35433070866141736" bottom="0.35433070866141736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B45E0-3A85-48A1-98B3-03BF1A3DD63E}">
  <dimension ref="A1:K47"/>
  <sheetViews>
    <sheetView topLeftCell="A19" workbookViewId="0">
      <selection activeCell="A4" sqref="A4:H4"/>
    </sheetView>
  </sheetViews>
  <sheetFormatPr defaultRowHeight="21" x14ac:dyDescent="0.45"/>
  <cols>
    <col min="1" max="1" width="5.625" style="1" customWidth="1"/>
    <col min="2" max="2" width="18.25" style="1" customWidth="1"/>
    <col min="3" max="3" width="11.875" style="1" customWidth="1"/>
    <col min="4" max="4" width="10" style="1" customWidth="1"/>
    <col min="5" max="5" width="11.625" style="1" customWidth="1"/>
    <col min="6" max="6" width="18.375" style="1" customWidth="1"/>
    <col min="7" max="7" width="17.875" style="1" customWidth="1"/>
    <col min="8" max="8" width="15.375" style="1" customWidth="1"/>
    <col min="9" max="9" width="15.5" style="1" customWidth="1"/>
    <col min="10" max="16384" width="9" style="1"/>
  </cols>
  <sheetData>
    <row r="1" spans="1:11" x14ac:dyDescent="0.45">
      <c r="H1" s="4"/>
      <c r="I1" s="4" t="s">
        <v>8</v>
      </c>
    </row>
    <row r="2" spans="1:11" x14ac:dyDescent="0.45">
      <c r="A2" s="29" t="s">
        <v>580</v>
      </c>
      <c r="B2" s="29"/>
      <c r="C2" s="29"/>
      <c r="D2" s="29"/>
      <c r="E2" s="29"/>
      <c r="F2" s="29"/>
      <c r="G2" s="29"/>
      <c r="H2" s="29"/>
    </row>
    <row r="3" spans="1:11" x14ac:dyDescent="0.45">
      <c r="A3" s="29" t="s">
        <v>0</v>
      </c>
      <c r="B3" s="29"/>
      <c r="C3" s="29"/>
      <c r="D3" s="29"/>
      <c r="E3" s="29"/>
      <c r="F3" s="29"/>
      <c r="G3" s="29"/>
      <c r="H3" s="29"/>
    </row>
    <row r="4" spans="1:11" x14ac:dyDescent="0.45">
      <c r="A4" s="29" t="s">
        <v>716</v>
      </c>
      <c r="B4" s="29"/>
      <c r="C4" s="29"/>
      <c r="D4" s="29"/>
      <c r="E4" s="29"/>
      <c r="F4" s="29"/>
      <c r="G4" s="29"/>
      <c r="H4" s="29"/>
    </row>
    <row r="5" spans="1:11" ht="66" customHeight="1" x14ac:dyDescent="0.4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305</v>
      </c>
      <c r="I5" s="6" t="s">
        <v>306</v>
      </c>
      <c r="J5" s="2"/>
      <c r="K5" s="2"/>
    </row>
    <row r="6" spans="1:11" ht="105" x14ac:dyDescent="0.45">
      <c r="A6" s="24">
        <v>1</v>
      </c>
      <c r="B6" s="5" t="s">
        <v>581</v>
      </c>
      <c r="C6" s="22">
        <v>36750</v>
      </c>
      <c r="D6" s="22">
        <v>36750</v>
      </c>
      <c r="E6" s="5" t="s">
        <v>140</v>
      </c>
      <c r="F6" s="5" t="s">
        <v>582</v>
      </c>
      <c r="G6" s="5" t="s">
        <v>582</v>
      </c>
      <c r="H6" s="7" t="s">
        <v>307</v>
      </c>
      <c r="I6" s="5" t="s">
        <v>583</v>
      </c>
    </row>
    <row r="7" spans="1:11" ht="105" x14ac:dyDescent="0.45">
      <c r="A7" s="24">
        <v>2</v>
      </c>
      <c r="B7" s="5" t="s">
        <v>584</v>
      </c>
      <c r="C7" s="22">
        <v>13600</v>
      </c>
      <c r="D7" s="22">
        <v>13600</v>
      </c>
      <c r="E7" s="5" t="s">
        <v>140</v>
      </c>
      <c r="F7" s="5" t="s">
        <v>585</v>
      </c>
      <c r="G7" s="5" t="s">
        <v>585</v>
      </c>
      <c r="H7" s="7" t="s">
        <v>307</v>
      </c>
      <c r="I7" s="5" t="s">
        <v>586</v>
      </c>
    </row>
    <row r="8" spans="1:11" ht="105" x14ac:dyDescent="0.45">
      <c r="A8" s="24">
        <v>3</v>
      </c>
      <c r="B8" s="5" t="s">
        <v>587</v>
      </c>
      <c r="C8" s="22">
        <v>4240</v>
      </c>
      <c r="D8" s="22">
        <v>4240</v>
      </c>
      <c r="E8" s="5" t="s">
        <v>140</v>
      </c>
      <c r="F8" s="5" t="s">
        <v>588</v>
      </c>
      <c r="G8" s="5" t="s">
        <v>588</v>
      </c>
      <c r="H8" s="7" t="s">
        <v>307</v>
      </c>
      <c r="I8" s="5" t="s">
        <v>589</v>
      </c>
    </row>
    <row r="9" spans="1:11" ht="105" x14ac:dyDescent="0.45">
      <c r="A9" s="24">
        <v>4</v>
      </c>
      <c r="B9" s="5" t="s">
        <v>590</v>
      </c>
      <c r="C9" s="22">
        <v>2970</v>
      </c>
      <c r="D9" s="22">
        <v>2970</v>
      </c>
      <c r="E9" s="5" t="s">
        <v>140</v>
      </c>
      <c r="F9" s="5" t="s">
        <v>591</v>
      </c>
      <c r="G9" s="5" t="s">
        <v>591</v>
      </c>
      <c r="H9" s="7" t="s">
        <v>307</v>
      </c>
      <c r="I9" s="5" t="s">
        <v>592</v>
      </c>
    </row>
    <row r="10" spans="1:11" ht="105" x14ac:dyDescent="0.45">
      <c r="A10" s="24">
        <v>5</v>
      </c>
      <c r="B10" s="5" t="s">
        <v>593</v>
      </c>
      <c r="C10" s="22">
        <v>432</v>
      </c>
      <c r="D10" s="22">
        <v>432</v>
      </c>
      <c r="E10" s="5" t="s">
        <v>140</v>
      </c>
      <c r="F10" s="5" t="s">
        <v>594</v>
      </c>
      <c r="G10" s="5" t="s">
        <v>594</v>
      </c>
      <c r="H10" s="7" t="s">
        <v>307</v>
      </c>
      <c r="I10" s="5" t="s">
        <v>595</v>
      </c>
    </row>
    <row r="11" spans="1:11" ht="105" x14ac:dyDescent="0.45">
      <c r="A11" s="24">
        <v>6</v>
      </c>
      <c r="B11" s="5" t="s">
        <v>596</v>
      </c>
      <c r="C11" s="22">
        <v>818</v>
      </c>
      <c r="D11" s="22">
        <v>818</v>
      </c>
      <c r="E11" s="5" t="s">
        <v>140</v>
      </c>
      <c r="F11" s="5" t="s">
        <v>597</v>
      </c>
      <c r="G11" s="5" t="s">
        <v>597</v>
      </c>
      <c r="H11" s="7" t="s">
        <v>307</v>
      </c>
      <c r="I11" s="5" t="s">
        <v>598</v>
      </c>
    </row>
    <row r="12" spans="1:11" ht="105" x14ac:dyDescent="0.45">
      <c r="A12" s="24">
        <v>7</v>
      </c>
      <c r="B12" s="5" t="s">
        <v>599</v>
      </c>
      <c r="C12" s="22">
        <v>70630</v>
      </c>
      <c r="D12" s="22">
        <v>70630</v>
      </c>
      <c r="E12" s="5" t="s">
        <v>140</v>
      </c>
      <c r="F12" s="5" t="s">
        <v>600</v>
      </c>
      <c r="G12" s="5" t="s">
        <v>600</v>
      </c>
      <c r="H12" s="7" t="s">
        <v>307</v>
      </c>
      <c r="I12" s="5" t="s">
        <v>601</v>
      </c>
    </row>
    <row r="13" spans="1:11" ht="126" x14ac:dyDescent="0.45">
      <c r="A13" s="24">
        <v>8</v>
      </c>
      <c r="B13" s="5" t="s">
        <v>605</v>
      </c>
      <c r="C13" s="22">
        <v>12248</v>
      </c>
      <c r="D13" s="22">
        <v>12248</v>
      </c>
      <c r="E13" s="5" t="s">
        <v>140</v>
      </c>
      <c r="F13" s="5" t="s">
        <v>606</v>
      </c>
      <c r="G13" s="5" t="s">
        <v>606</v>
      </c>
      <c r="H13" s="7" t="s">
        <v>307</v>
      </c>
      <c r="I13" s="5" t="s">
        <v>607</v>
      </c>
    </row>
    <row r="14" spans="1:11" ht="105" x14ac:dyDescent="0.45">
      <c r="A14" s="24">
        <v>9</v>
      </c>
      <c r="B14" s="5" t="s">
        <v>602</v>
      </c>
      <c r="C14" s="22">
        <v>88130</v>
      </c>
      <c r="D14" s="22">
        <v>88130</v>
      </c>
      <c r="E14" s="5" t="s">
        <v>140</v>
      </c>
      <c r="F14" s="5" t="s">
        <v>603</v>
      </c>
      <c r="G14" s="5" t="s">
        <v>603</v>
      </c>
      <c r="H14" s="7" t="s">
        <v>307</v>
      </c>
      <c r="I14" s="5" t="s">
        <v>604</v>
      </c>
    </row>
    <row r="15" spans="1:11" ht="105" x14ac:dyDescent="0.45">
      <c r="A15" s="24">
        <v>10</v>
      </c>
      <c r="B15" s="5" t="s">
        <v>608</v>
      </c>
      <c r="C15" s="22">
        <v>45108</v>
      </c>
      <c r="D15" s="22">
        <v>45108</v>
      </c>
      <c r="E15" s="5" t="s">
        <v>140</v>
      </c>
      <c r="F15" s="5" t="s">
        <v>609</v>
      </c>
      <c r="G15" s="5" t="s">
        <v>609</v>
      </c>
      <c r="H15" s="7" t="s">
        <v>307</v>
      </c>
      <c r="I15" s="5" t="s">
        <v>610</v>
      </c>
    </row>
    <row r="16" spans="1:11" ht="105" x14ac:dyDescent="0.45">
      <c r="A16" s="24">
        <v>11</v>
      </c>
      <c r="B16" s="5" t="s">
        <v>611</v>
      </c>
      <c r="C16" s="22">
        <v>26153</v>
      </c>
      <c r="D16" s="22">
        <v>26153</v>
      </c>
      <c r="E16" s="5" t="s">
        <v>140</v>
      </c>
      <c r="F16" s="5" t="s">
        <v>612</v>
      </c>
      <c r="G16" s="5" t="s">
        <v>612</v>
      </c>
      <c r="H16" s="7" t="s">
        <v>307</v>
      </c>
      <c r="I16" s="5" t="s">
        <v>613</v>
      </c>
    </row>
    <row r="17" spans="1:9" ht="105" x14ac:dyDescent="0.45">
      <c r="A17" s="24">
        <v>12</v>
      </c>
      <c r="B17" s="5" t="s">
        <v>614</v>
      </c>
      <c r="C17" s="22">
        <v>77978</v>
      </c>
      <c r="D17" s="22">
        <v>77978</v>
      </c>
      <c r="E17" s="5" t="s">
        <v>140</v>
      </c>
      <c r="F17" s="5" t="s">
        <v>615</v>
      </c>
      <c r="G17" s="5" t="s">
        <v>615</v>
      </c>
      <c r="H17" s="7" t="s">
        <v>307</v>
      </c>
      <c r="I17" s="5" t="s">
        <v>616</v>
      </c>
    </row>
    <row r="18" spans="1:9" ht="105" x14ac:dyDescent="0.45">
      <c r="A18" s="24">
        <v>13</v>
      </c>
      <c r="B18" s="5" t="s">
        <v>617</v>
      </c>
      <c r="C18" s="22">
        <v>61000</v>
      </c>
      <c r="D18" s="22">
        <v>61000</v>
      </c>
      <c r="E18" s="5" t="s">
        <v>140</v>
      </c>
      <c r="F18" s="5" t="s">
        <v>618</v>
      </c>
      <c r="G18" s="5" t="s">
        <v>618</v>
      </c>
      <c r="H18" s="7" t="s">
        <v>307</v>
      </c>
      <c r="I18" s="5" t="s">
        <v>619</v>
      </c>
    </row>
    <row r="19" spans="1:9" ht="105" x14ac:dyDescent="0.45">
      <c r="A19" s="24">
        <v>14</v>
      </c>
      <c r="B19" s="5" t="s">
        <v>620</v>
      </c>
      <c r="C19" s="22">
        <v>15195</v>
      </c>
      <c r="D19" s="22">
        <v>15195</v>
      </c>
      <c r="E19" s="5" t="s">
        <v>140</v>
      </c>
      <c r="F19" s="5" t="s">
        <v>621</v>
      </c>
      <c r="G19" s="5" t="s">
        <v>621</v>
      </c>
      <c r="H19" s="7" t="s">
        <v>307</v>
      </c>
      <c r="I19" s="5" t="s">
        <v>622</v>
      </c>
    </row>
    <row r="20" spans="1:9" ht="105" x14ac:dyDescent="0.45">
      <c r="A20" s="24">
        <v>15</v>
      </c>
      <c r="B20" s="5" t="s">
        <v>623</v>
      </c>
      <c r="C20" s="22">
        <v>4654.5</v>
      </c>
      <c r="D20" s="22">
        <v>4654.5</v>
      </c>
      <c r="E20" s="5" t="s">
        <v>140</v>
      </c>
      <c r="F20" s="5" t="s">
        <v>624</v>
      </c>
      <c r="G20" s="5" t="s">
        <v>624</v>
      </c>
      <c r="H20" s="7" t="s">
        <v>307</v>
      </c>
      <c r="I20" s="5" t="s">
        <v>628</v>
      </c>
    </row>
    <row r="21" spans="1:9" ht="105" x14ac:dyDescent="0.45">
      <c r="A21" s="24">
        <v>16</v>
      </c>
      <c r="B21" s="5" t="s">
        <v>625</v>
      </c>
      <c r="C21" s="22">
        <v>15000</v>
      </c>
      <c r="D21" s="22">
        <v>15000</v>
      </c>
      <c r="E21" s="5" t="s">
        <v>140</v>
      </c>
      <c r="G21" s="5" t="s">
        <v>626</v>
      </c>
      <c r="H21" s="7" t="s">
        <v>307</v>
      </c>
      <c r="I21" s="5" t="s">
        <v>627</v>
      </c>
    </row>
    <row r="22" spans="1:9" ht="105" x14ac:dyDescent="0.45">
      <c r="A22" s="24">
        <v>17</v>
      </c>
      <c r="B22" s="5" t="s">
        <v>629</v>
      </c>
      <c r="C22" s="22">
        <v>17500</v>
      </c>
      <c r="D22" s="22">
        <v>17500</v>
      </c>
      <c r="E22" s="5" t="s">
        <v>140</v>
      </c>
      <c r="F22" s="5" t="s">
        <v>630</v>
      </c>
      <c r="G22" s="5" t="s">
        <v>630</v>
      </c>
      <c r="H22" s="7" t="s">
        <v>307</v>
      </c>
      <c r="I22" s="5" t="s">
        <v>631</v>
      </c>
    </row>
    <row r="23" spans="1:9" ht="105" x14ac:dyDescent="0.45">
      <c r="A23" s="24">
        <v>18</v>
      </c>
      <c r="B23" s="5" t="s">
        <v>636</v>
      </c>
      <c r="C23" s="22">
        <v>91800</v>
      </c>
      <c r="D23" s="22">
        <v>79800</v>
      </c>
      <c r="E23" s="5" t="s">
        <v>140</v>
      </c>
      <c r="F23" s="5" t="s">
        <v>637</v>
      </c>
      <c r="G23" s="5" t="s">
        <v>637</v>
      </c>
      <c r="H23" s="7" t="s">
        <v>307</v>
      </c>
      <c r="I23" s="5" t="s">
        <v>634</v>
      </c>
    </row>
    <row r="24" spans="1:9" ht="105" x14ac:dyDescent="0.45">
      <c r="A24" s="24">
        <v>19</v>
      </c>
      <c r="B24" s="5" t="s">
        <v>638</v>
      </c>
      <c r="C24" s="22">
        <v>50400</v>
      </c>
      <c r="D24" s="22">
        <v>50400</v>
      </c>
      <c r="E24" s="5" t="s">
        <v>140</v>
      </c>
      <c r="F24" s="5" t="s">
        <v>639</v>
      </c>
      <c r="G24" s="5" t="s">
        <v>639</v>
      </c>
      <c r="H24" s="7" t="s">
        <v>307</v>
      </c>
      <c r="I24" s="5" t="s">
        <v>640</v>
      </c>
    </row>
    <row r="25" spans="1:9" ht="105" x14ac:dyDescent="0.45">
      <c r="A25" s="24">
        <v>20</v>
      </c>
      <c r="B25" s="5" t="s">
        <v>641</v>
      </c>
      <c r="C25" s="22">
        <v>4760</v>
      </c>
      <c r="D25" s="22">
        <v>4760</v>
      </c>
      <c r="E25" s="5" t="s">
        <v>140</v>
      </c>
      <c r="F25" s="5" t="s">
        <v>642</v>
      </c>
      <c r="G25" s="5" t="s">
        <v>642</v>
      </c>
      <c r="H25" s="7" t="s">
        <v>307</v>
      </c>
      <c r="I25" s="5" t="s">
        <v>643</v>
      </c>
    </row>
    <row r="26" spans="1:9" ht="105" x14ac:dyDescent="0.45">
      <c r="A26" s="24">
        <v>21</v>
      </c>
      <c r="B26" s="5" t="s">
        <v>632</v>
      </c>
      <c r="C26" s="22">
        <v>43400</v>
      </c>
      <c r="D26" s="22">
        <v>43400</v>
      </c>
      <c r="E26" s="5" t="s">
        <v>140</v>
      </c>
      <c r="F26" s="5" t="s">
        <v>633</v>
      </c>
      <c r="G26" s="5" t="s">
        <v>633</v>
      </c>
      <c r="H26" s="7" t="s">
        <v>307</v>
      </c>
      <c r="I26" s="5" t="s">
        <v>635</v>
      </c>
    </row>
    <row r="27" spans="1:9" ht="105" x14ac:dyDescent="0.45">
      <c r="A27" s="24">
        <v>22</v>
      </c>
      <c r="B27" s="5" t="s">
        <v>644</v>
      </c>
      <c r="C27" s="22">
        <v>126590</v>
      </c>
      <c r="D27" s="22">
        <v>126590</v>
      </c>
      <c r="E27" s="5" t="s">
        <v>140</v>
      </c>
      <c r="F27" s="5" t="s">
        <v>645</v>
      </c>
      <c r="G27" s="5" t="s">
        <v>645</v>
      </c>
      <c r="H27" s="7" t="s">
        <v>307</v>
      </c>
      <c r="I27" s="5" t="s">
        <v>646</v>
      </c>
    </row>
    <row r="28" spans="1:9" ht="105" x14ac:dyDescent="0.45">
      <c r="A28" s="24">
        <v>23</v>
      </c>
      <c r="B28" s="5" t="s">
        <v>647</v>
      </c>
      <c r="C28" s="22">
        <v>16355</v>
      </c>
      <c r="D28" s="22">
        <v>16355</v>
      </c>
      <c r="E28" s="5" t="s">
        <v>140</v>
      </c>
      <c r="F28" s="5" t="s">
        <v>648</v>
      </c>
      <c r="G28" s="5" t="s">
        <v>648</v>
      </c>
      <c r="H28" s="7" t="s">
        <v>307</v>
      </c>
      <c r="I28" s="5" t="s">
        <v>649</v>
      </c>
    </row>
    <row r="29" spans="1:9" ht="105" x14ac:dyDescent="0.45">
      <c r="A29" s="24">
        <v>24</v>
      </c>
      <c r="B29" s="5" t="s">
        <v>647</v>
      </c>
      <c r="C29" s="22">
        <v>12560</v>
      </c>
      <c r="D29" s="22">
        <v>12560</v>
      </c>
      <c r="E29" s="5" t="s">
        <v>140</v>
      </c>
      <c r="F29" s="5" t="s">
        <v>650</v>
      </c>
      <c r="G29" s="5" t="s">
        <v>650</v>
      </c>
      <c r="H29" s="7" t="s">
        <v>307</v>
      </c>
      <c r="I29" s="5" t="s">
        <v>651</v>
      </c>
    </row>
    <row r="30" spans="1:9" ht="105" x14ac:dyDescent="0.45">
      <c r="A30" s="24">
        <v>25</v>
      </c>
      <c r="B30" s="5" t="s">
        <v>652</v>
      </c>
      <c r="C30" s="22">
        <v>15000</v>
      </c>
      <c r="D30" s="22">
        <v>15000</v>
      </c>
      <c r="E30" s="5" t="s">
        <v>140</v>
      </c>
      <c r="F30" s="5" t="s">
        <v>653</v>
      </c>
      <c r="G30" s="5" t="s">
        <v>653</v>
      </c>
      <c r="H30" s="7" t="s">
        <v>307</v>
      </c>
      <c r="I30" s="5" t="s">
        <v>654</v>
      </c>
    </row>
    <row r="31" spans="1:9" ht="105" x14ac:dyDescent="0.45">
      <c r="A31" s="24">
        <v>26</v>
      </c>
      <c r="B31" s="5" t="s">
        <v>655</v>
      </c>
      <c r="C31" s="22">
        <v>9000</v>
      </c>
      <c r="D31" s="22">
        <v>9000</v>
      </c>
      <c r="E31" s="5" t="s">
        <v>140</v>
      </c>
      <c r="F31" s="5" t="s">
        <v>656</v>
      </c>
      <c r="G31" s="5" t="s">
        <v>656</v>
      </c>
      <c r="H31" s="7" t="s">
        <v>307</v>
      </c>
      <c r="I31" s="5" t="s">
        <v>657</v>
      </c>
    </row>
    <row r="32" spans="1:9" ht="105" x14ac:dyDescent="0.45">
      <c r="A32" s="24">
        <v>27</v>
      </c>
      <c r="B32" s="5" t="s">
        <v>658</v>
      </c>
      <c r="C32" s="22">
        <v>42900</v>
      </c>
      <c r="D32" s="22">
        <v>42900</v>
      </c>
      <c r="E32" s="5" t="s">
        <v>140</v>
      </c>
      <c r="F32" s="5" t="s">
        <v>659</v>
      </c>
      <c r="G32" s="5" t="s">
        <v>659</v>
      </c>
      <c r="H32" s="7" t="s">
        <v>307</v>
      </c>
      <c r="I32" s="5" t="s">
        <v>660</v>
      </c>
    </row>
    <row r="33" spans="1:9" ht="105" x14ac:dyDescent="0.45">
      <c r="A33" s="24">
        <v>28</v>
      </c>
      <c r="B33" s="5" t="s">
        <v>663</v>
      </c>
      <c r="C33" s="22">
        <v>46600</v>
      </c>
      <c r="D33" s="22">
        <v>46600</v>
      </c>
      <c r="E33" s="5" t="s">
        <v>140</v>
      </c>
      <c r="F33" s="5" t="s">
        <v>661</v>
      </c>
      <c r="G33" s="5" t="s">
        <v>661</v>
      </c>
      <c r="H33" s="7" t="s">
        <v>307</v>
      </c>
      <c r="I33" s="5" t="s">
        <v>662</v>
      </c>
    </row>
    <row r="34" spans="1:9" ht="105" x14ac:dyDescent="0.45">
      <c r="A34" s="24">
        <v>29</v>
      </c>
      <c r="B34" s="5" t="s">
        <v>664</v>
      </c>
      <c r="C34" s="22">
        <v>430</v>
      </c>
      <c r="D34" s="22">
        <v>430</v>
      </c>
      <c r="E34" s="5" t="s">
        <v>140</v>
      </c>
      <c r="F34" s="5" t="s">
        <v>665</v>
      </c>
      <c r="G34" s="5" t="s">
        <v>665</v>
      </c>
      <c r="H34" s="7" t="s">
        <v>307</v>
      </c>
      <c r="I34" s="5" t="s">
        <v>666</v>
      </c>
    </row>
    <row r="35" spans="1:9" ht="105" x14ac:dyDescent="0.45">
      <c r="A35" s="24">
        <v>30</v>
      </c>
      <c r="B35" s="5" t="s">
        <v>66</v>
      </c>
      <c r="C35" s="22">
        <v>21890</v>
      </c>
      <c r="D35" s="22">
        <v>21890</v>
      </c>
      <c r="E35" s="5" t="s">
        <v>140</v>
      </c>
      <c r="F35" s="5" t="s">
        <v>667</v>
      </c>
      <c r="G35" s="5" t="s">
        <v>667</v>
      </c>
      <c r="H35" s="7" t="s">
        <v>307</v>
      </c>
      <c r="I35" s="5" t="s">
        <v>668</v>
      </c>
    </row>
    <row r="36" spans="1:9" ht="105" x14ac:dyDescent="0.45">
      <c r="A36" s="24">
        <v>31</v>
      </c>
      <c r="B36" s="5" t="s">
        <v>669</v>
      </c>
      <c r="C36" s="22">
        <v>8600</v>
      </c>
      <c r="D36" s="22">
        <v>8600</v>
      </c>
      <c r="E36" s="5" t="s">
        <v>140</v>
      </c>
      <c r="F36" s="5" t="s">
        <v>670</v>
      </c>
      <c r="G36" s="5" t="s">
        <v>670</v>
      </c>
      <c r="H36" s="7" t="s">
        <v>307</v>
      </c>
      <c r="I36" s="5" t="s">
        <v>671</v>
      </c>
    </row>
    <row r="37" spans="1:9" ht="105" x14ac:dyDescent="0.45">
      <c r="A37" s="24">
        <v>32</v>
      </c>
      <c r="B37" s="5" t="s">
        <v>672</v>
      </c>
      <c r="C37" s="22">
        <v>10025</v>
      </c>
      <c r="D37" s="22">
        <v>10025</v>
      </c>
      <c r="E37" s="5" t="s">
        <v>140</v>
      </c>
      <c r="F37" s="5" t="s">
        <v>673</v>
      </c>
      <c r="G37" s="5" t="s">
        <v>673</v>
      </c>
      <c r="H37" s="7" t="s">
        <v>307</v>
      </c>
      <c r="I37" s="5" t="s">
        <v>674</v>
      </c>
    </row>
    <row r="38" spans="1:9" ht="105" x14ac:dyDescent="0.45">
      <c r="A38" s="24">
        <v>33</v>
      </c>
      <c r="B38" s="5" t="s">
        <v>675</v>
      </c>
      <c r="C38" s="22">
        <v>9600</v>
      </c>
      <c r="D38" s="22">
        <v>9600</v>
      </c>
      <c r="E38" s="5" t="s">
        <v>140</v>
      </c>
      <c r="F38" s="5" t="s">
        <v>676</v>
      </c>
      <c r="G38" s="5" t="s">
        <v>676</v>
      </c>
      <c r="H38" s="7" t="s">
        <v>307</v>
      </c>
      <c r="I38" s="5" t="s">
        <v>677</v>
      </c>
    </row>
    <row r="39" spans="1:9" ht="105" x14ac:dyDescent="0.45">
      <c r="A39" s="24">
        <v>34</v>
      </c>
      <c r="B39" s="5" t="s">
        <v>678</v>
      </c>
      <c r="C39" s="22">
        <v>422900</v>
      </c>
      <c r="D39" s="22">
        <v>424163</v>
      </c>
      <c r="E39" s="5" t="s">
        <v>679</v>
      </c>
      <c r="F39" s="5" t="s">
        <v>684</v>
      </c>
      <c r="G39" s="5" t="s">
        <v>680</v>
      </c>
      <c r="H39" s="7" t="s">
        <v>307</v>
      </c>
      <c r="I39" s="5" t="s">
        <v>681</v>
      </c>
    </row>
    <row r="40" spans="1:9" ht="105" x14ac:dyDescent="0.45">
      <c r="A40" s="24">
        <v>35</v>
      </c>
      <c r="B40" s="5" t="s">
        <v>682</v>
      </c>
      <c r="C40" s="22">
        <v>458668</v>
      </c>
      <c r="D40" s="22">
        <v>472763</v>
      </c>
      <c r="E40" s="5" t="s">
        <v>140</v>
      </c>
      <c r="F40" s="5" t="s">
        <v>685</v>
      </c>
      <c r="G40" s="5" t="s">
        <v>683</v>
      </c>
      <c r="H40" s="7" t="s">
        <v>307</v>
      </c>
      <c r="I40" s="5" t="s">
        <v>686</v>
      </c>
    </row>
    <row r="41" spans="1:9" ht="105" x14ac:dyDescent="0.45">
      <c r="A41" s="24">
        <v>36</v>
      </c>
      <c r="B41" s="5" t="s">
        <v>687</v>
      </c>
      <c r="C41" s="22">
        <v>181940</v>
      </c>
      <c r="D41" s="22">
        <v>181638</v>
      </c>
      <c r="E41" s="5" t="s">
        <v>140</v>
      </c>
      <c r="F41" s="5" t="s">
        <v>688</v>
      </c>
      <c r="G41" s="5" t="s">
        <v>689</v>
      </c>
      <c r="H41" s="7" t="s">
        <v>307</v>
      </c>
      <c r="I41" s="5" t="s">
        <v>690</v>
      </c>
    </row>
    <row r="42" spans="1:9" ht="105" x14ac:dyDescent="0.45">
      <c r="A42" s="24">
        <v>37</v>
      </c>
      <c r="B42" s="5" t="s">
        <v>691</v>
      </c>
      <c r="C42" s="22">
        <v>417600</v>
      </c>
      <c r="D42" s="22">
        <v>417400</v>
      </c>
      <c r="E42" s="5" t="s">
        <v>140</v>
      </c>
      <c r="F42" s="5" t="s">
        <v>692</v>
      </c>
      <c r="G42" s="5" t="s">
        <v>693</v>
      </c>
      <c r="H42" s="7" t="s">
        <v>307</v>
      </c>
      <c r="I42" s="5" t="s">
        <v>694</v>
      </c>
    </row>
    <row r="43" spans="1:9" ht="105" x14ac:dyDescent="0.45">
      <c r="A43" s="24">
        <v>38</v>
      </c>
      <c r="B43" s="5" t="s">
        <v>695</v>
      </c>
      <c r="C43" s="22">
        <v>349380</v>
      </c>
      <c r="D43" s="22">
        <v>346589</v>
      </c>
      <c r="E43" s="5" t="s">
        <v>140</v>
      </c>
      <c r="F43" s="5" t="s">
        <v>696</v>
      </c>
      <c r="G43" s="5" t="s">
        <v>697</v>
      </c>
      <c r="H43" s="7" t="s">
        <v>307</v>
      </c>
      <c r="I43" s="5" t="s">
        <v>698</v>
      </c>
    </row>
    <row r="44" spans="1:9" ht="105" x14ac:dyDescent="0.45">
      <c r="A44" s="24">
        <v>39</v>
      </c>
      <c r="B44" s="5" t="s">
        <v>699</v>
      </c>
      <c r="C44" s="22">
        <v>273000</v>
      </c>
      <c r="D44" s="22">
        <v>273000</v>
      </c>
      <c r="E44" s="5" t="s">
        <v>140</v>
      </c>
      <c r="F44" s="5" t="s">
        <v>700</v>
      </c>
      <c r="G44" s="5" t="s">
        <v>700</v>
      </c>
      <c r="H44" s="7" t="s">
        <v>307</v>
      </c>
      <c r="I44" s="5" t="s">
        <v>701</v>
      </c>
    </row>
    <row r="45" spans="1:9" ht="105" x14ac:dyDescent="0.45">
      <c r="A45" s="24">
        <v>40</v>
      </c>
      <c r="B45" s="5" t="s">
        <v>702</v>
      </c>
      <c r="C45" s="22">
        <v>187500</v>
      </c>
      <c r="D45" s="22">
        <v>187500</v>
      </c>
      <c r="E45" s="5" t="s">
        <v>140</v>
      </c>
      <c r="F45" s="5" t="s">
        <v>703</v>
      </c>
      <c r="G45" s="5" t="s">
        <v>703</v>
      </c>
      <c r="H45" s="7" t="s">
        <v>307</v>
      </c>
      <c r="I45" s="5" t="s">
        <v>704</v>
      </c>
    </row>
    <row r="46" spans="1:9" ht="105" x14ac:dyDescent="0.45">
      <c r="A46" s="24">
        <v>41</v>
      </c>
      <c r="B46" s="5" t="s">
        <v>705</v>
      </c>
      <c r="C46" s="22">
        <v>51920</v>
      </c>
      <c r="D46" s="22">
        <v>51500</v>
      </c>
      <c r="E46" s="5" t="s">
        <v>140</v>
      </c>
      <c r="F46" s="5" t="s">
        <v>706</v>
      </c>
      <c r="G46" s="5" t="s">
        <v>706</v>
      </c>
      <c r="H46" s="7" t="s">
        <v>307</v>
      </c>
      <c r="I46" s="5" t="s">
        <v>707</v>
      </c>
    </row>
    <row r="47" spans="1:9" x14ac:dyDescent="0.45">
      <c r="C47" s="28">
        <f>SUM(C6:C46)</f>
        <v>3345224.5</v>
      </c>
      <c r="D47" s="28">
        <f>SUM(D6:D46)</f>
        <v>3344869.5</v>
      </c>
    </row>
  </sheetData>
  <mergeCells count="3">
    <mergeCell ref="A2:H2"/>
    <mergeCell ref="A3:H3"/>
    <mergeCell ref="A4:H4"/>
  </mergeCells>
  <pageMargins left="0.70866141732283472" right="0.51181102362204722" top="0.55118110236220474" bottom="0.35433070866141736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8D364-BCA2-42E6-AE46-F802ED7ACA1B}">
  <dimension ref="A1:K17"/>
  <sheetViews>
    <sheetView workbookViewId="0">
      <selection activeCell="J11" sqref="J11"/>
    </sheetView>
  </sheetViews>
  <sheetFormatPr defaultRowHeight="21" x14ac:dyDescent="0.45"/>
  <cols>
    <col min="1" max="1" width="5.625" style="1" customWidth="1"/>
    <col min="2" max="2" width="18.25" style="1" customWidth="1"/>
    <col min="3" max="3" width="11.875" style="1" customWidth="1"/>
    <col min="4" max="4" width="10" style="1" customWidth="1"/>
    <col min="5" max="5" width="11.625" style="1" customWidth="1"/>
    <col min="6" max="6" width="18.375" style="1" customWidth="1"/>
    <col min="7" max="7" width="17.875" style="1" customWidth="1"/>
    <col min="8" max="8" width="15.375" style="1" customWidth="1"/>
    <col min="9" max="9" width="15.5" style="1" customWidth="1"/>
    <col min="10" max="16384" width="9" style="1"/>
  </cols>
  <sheetData>
    <row r="1" spans="1:11" x14ac:dyDescent="0.45">
      <c r="H1" s="4"/>
      <c r="I1" s="4" t="s">
        <v>8</v>
      </c>
    </row>
    <row r="2" spans="1:11" x14ac:dyDescent="0.45">
      <c r="A2" s="29" t="s">
        <v>709</v>
      </c>
      <c r="B2" s="29"/>
      <c r="C2" s="29"/>
      <c r="D2" s="29"/>
      <c r="E2" s="29"/>
      <c r="F2" s="29"/>
      <c r="G2" s="29"/>
      <c r="H2" s="29"/>
    </row>
    <row r="3" spans="1:11" x14ac:dyDescent="0.45">
      <c r="A3" s="29" t="s">
        <v>0</v>
      </c>
      <c r="B3" s="29"/>
      <c r="C3" s="29"/>
      <c r="D3" s="29"/>
      <c r="E3" s="29"/>
      <c r="F3" s="29"/>
      <c r="G3" s="29"/>
      <c r="H3" s="29"/>
    </row>
    <row r="4" spans="1:11" x14ac:dyDescent="0.45">
      <c r="A4" s="29" t="s">
        <v>708</v>
      </c>
      <c r="B4" s="29"/>
      <c r="C4" s="29"/>
      <c r="D4" s="29"/>
      <c r="E4" s="29"/>
      <c r="F4" s="29"/>
      <c r="G4" s="29"/>
      <c r="H4" s="29"/>
    </row>
    <row r="5" spans="1:11" ht="66" customHeight="1" x14ac:dyDescent="0.4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305</v>
      </c>
      <c r="I5" s="6" t="s">
        <v>306</v>
      </c>
      <c r="J5" s="2"/>
      <c r="K5" s="2"/>
    </row>
    <row r="6" spans="1:11" ht="105" x14ac:dyDescent="0.45">
      <c r="A6" s="24">
        <v>1</v>
      </c>
      <c r="B6" s="5" t="s">
        <v>705</v>
      </c>
      <c r="C6" s="22">
        <v>51920</v>
      </c>
      <c r="D6" s="22">
        <v>51500</v>
      </c>
      <c r="E6" s="5" t="s">
        <v>140</v>
      </c>
      <c r="F6" s="5" t="s">
        <v>706</v>
      </c>
      <c r="G6" s="5" t="s">
        <v>706</v>
      </c>
      <c r="H6" s="7" t="s">
        <v>307</v>
      </c>
      <c r="I6" s="5" t="s">
        <v>707</v>
      </c>
    </row>
    <row r="7" spans="1:11" x14ac:dyDescent="0.45">
      <c r="A7" s="24"/>
      <c r="B7" s="5"/>
      <c r="C7" s="22"/>
      <c r="D7" s="22"/>
      <c r="E7" s="5"/>
      <c r="F7" s="5"/>
      <c r="G7" s="5"/>
      <c r="H7" s="7"/>
      <c r="I7" s="5"/>
    </row>
    <row r="8" spans="1:11" x14ac:dyDescent="0.45">
      <c r="A8" s="24"/>
      <c r="B8" s="5"/>
      <c r="C8" s="22"/>
      <c r="D8" s="22"/>
      <c r="E8" s="5"/>
      <c r="F8" s="5"/>
      <c r="G8" s="5"/>
      <c r="H8" s="7"/>
      <c r="I8" s="5"/>
    </row>
    <row r="9" spans="1:11" x14ac:dyDescent="0.45">
      <c r="A9" s="24"/>
      <c r="B9" s="5"/>
      <c r="C9" s="22"/>
      <c r="D9" s="22"/>
      <c r="E9" s="5"/>
      <c r="F9" s="5"/>
      <c r="G9" s="5"/>
      <c r="H9" s="7"/>
      <c r="I9" s="5"/>
    </row>
    <row r="10" spans="1:11" x14ac:dyDescent="0.45">
      <c r="A10" s="24"/>
      <c r="B10" s="5"/>
      <c r="C10" s="22"/>
      <c r="D10" s="22"/>
      <c r="E10" s="5"/>
      <c r="F10" s="5"/>
      <c r="G10" s="5"/>
      <c r="H10" s="7"/>
      <c r="I10" s="5"/>
    </row>
    <row r="11" spans="1:11" x14ac:dyDescent="0.45">
      <c r="A11" s="24"/>
      <c r="B11" s="5"/>
      <c r="C11" s="22"/>
      <c r="D11" s="22"/>
      <c r="E11" s="5"/>
      <c r="F11" s="5"/>
      <c r="G11" s="5"/>
      <c r="H11" s="7"/>
      <c r="I11" s="5"/>
    </row>
    <row r="12" spans="1:11" x14ac:dyDescent="0.45">
      <c r="A12" s="24"/>
      <c r="B12" s="5"/>
      <c r="C12" s="22"/>
      <c r="D12" s="22"/>
      <c r="E12" s="5"/>
      <c r="F12" s="5"/>
      <c r="G12" s="5"/>
      <c r="H12" s="7"/>
      <c r="I12" s="5"/>
    </row>
    <row r="13" spans="1:11" x14ac:dyDescent="0.45">
      <c r="A13" s="24"/>
      <c r="B13" s="5"/>
      <c r="C13" s="22"/>
      <c r="D13" s="22"/>
      <c r="E13" s="5"/>
      <c r="F13" s="5"/>
      <c r="G13" s="5"/>
      <c r="H13" s="7"/>
      <c r="I13" s="5"/>
    </row>
    <row r="14" spans="1:11" x14ac:dyDescent="0.45">
      <c r="A14" s="24"/>
      <c r="B14" s="5"/>
      <c r="C14" s="22"/>
      <c r="D14" s="22"/>
      <c r="E14" s="5"/>
      <c r="F14" s="5"/>
      <c r="G14" s="5"/>
      <c r="H14" s="7"/>
      <c r="I14" s="5"/>
    </row>
    <row r="15" spans="1:11" x14ac:dyDescent="0.45">
      <c r="A15" s="24"/>
      <c r="B15" s="5"/>
      <c r="C15" s="22"/>
      <c r="D15" s="22"/>
      <c r="E15" s="5"/>
      <c r="F15" s="5"/>
      <c r="G15" s="5"/>
      <c r="H15" s="7"/>
      <c r="I15" s="5"/>
    </row>
    <row r="16" spans="1:11" x14ac:dyDescent="0.45">
      <c r="A16" s="24"/>
      <c r="B16" s="5"/>
      <c r="C16" s="22"/>
      <c r="D16" s="22"/>
      <c r="E16" s="5"/>
      <c r="F16" s="5"/>
      <c r="G16" s="5"/>
      <c r="H16" s="7"/>
      <c r="I16" s="5"/>
    </row>
    <row r="17" spans="3:4" x14ac:dyDescent="0.45">
      <c r="C17" s="28">
        <f>SUM(C6:C16)</f>
        <v>51920</v>
      </c>
      <c r="D17" s="28">
        <f>SUM(D6:D16)</f>
        <v>51500</v>
      </c>
    </row>
  </sheetData>
  <mergeCells count="3">
    <mergeCell ref="A2:H2"/>
    <mergeCell ref="A3:H3"/>
    <mergeCell ref="A4:H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23AF8-3438-47BF-8A90-D5B6542D586D}">
  <dimension ref="A1:H55"/>
  <sheetViews>
    <sheetView tabSelected="1" topLeftCell="A43" workbookViewId="0">
      <selection activeCell="G50" sqref="G50"/>
    </sheetView>
  </sheetViews>
  <sheetFormatPr defaultRowHeight="23.25" x14ac:dyDescent="0.5"/>
  <cols>
    <col min="1" max="1" width="16.125" style="8" customWidth="1"/>
    <col min="2" max="2" width="17.75" style="8" customWidth="1"/>
    <col min="3" max="3" width="13.125" style="8" customWidth="1"/>
    <col min="4" max="4" width="15.125" style="8" customWidth="1"/>
    <col min="5" max="5" width="13.25" style="8" customWidth="1"/>
    <col min="6" max="6" width="9" style="8"/>
    <col min="7" max="7" width="12" style="8" bestFit="1" customWidth="1"/>
    <col min="8" max="8" width="10.75" style="8" bestFit="1" customWidth="1"/>
    <col min="9" max="16384" width="9" style="8"/>
  </cols>
  <sheetData>
    <row r="1" spans="1:8" x14ac:dyDescent="0.5">
      <c r="A1" s="48" t="s">
        <v>577</v>
      </c>
      <c r="B1" s="48"/>
      <c r="C1" s="48"/>
      <c r="D1" s="48"/>
      <c r="E1" s="48"/>
    </row>
    <row r="2" spans="1:8" x14ac:dyDescent="0.5">
      <c r="A2" s="49" t="s">
        <v>544</v>
      </c>
      <c r="B2" s="49"/>
      <c r="C2" s="49"/>
      <c r="D2" s="49"/>
      <c r="E2" s="49"/>
    </row>
    <row r="3" spans="1:8" x14ac:dyDescent="0.5">
      <c r="A3" s="38" t="s">
        <v>545</v>
      </c>
      <c r="B3" s="38"/>
      <c r="C3" s="38" t="s">
        <v>546</v>
      </c>
      <c r="D3" s="38"/>
      <c r="E3" s="10" t="s">
        <v>547</v>
      </c>
    </row>
    <row r="4" spans="1:8" x14ac:dyDescent="0.5">
      <c r="A4" s="30" t="s">
        <v>548</v>
      </c>
      <c r="B4" s="32"/>
      <c r="C4" s="46">
        <f>56+30+18+21+24+58</f>
        <v>207</v>
      </c>
      <c r="D4" s="47"/>
      <c r="E4" s="11">
        <f>C4*100/C7</f>
        <v>100</v>
      </c>
    </row>
    <row r="5" spans="1:8" x14ac:dyDescent="0.5">
      <c r="A5" s="30" t="s">
        <v>549</v>
      </c>
      <c r="B5" s="32"/>
      <c r="C5" s="46">
        <v>0</v>
      </c>
      <c r="D5" s="47"/>
      <c r="E5" s="11">
        <f>C5*100/C7</f>
        <v>0</v>
      </c>
    </row>
    <row r="6" spans="1:8" x14ac:dyDescent="0.5">
      <c r="A6" s="30" t="s">
        <v>550</v>
      </c>
      <c r="B6" s="32"/>
      <c r="C6" s="46">
        <v>0</v>
      </c>
      <c r="D6" s="47"/>
      <c r="E6" s="11">
        <f>C6*100/C7</f>
        <v>0</v>
      </c>
    </row>
    <row r="7" spans="1:8" x14ac:dyDescent="0.5">
      <c r="A7" s="42" t="s">
        <v>551</v>
      </c>
      <c r="B7" s="43"/>
      <c r="C7" s="46">
        <f>SUM(C4:C6)</f>
        <v>207</v>
      </c>
      <c r="D7" s="47"/>
      <c r="E7" s="11">
        <f>SUM(E4:E6)</f>
        <v>100</v>
      </c>
    </row>
    <row r="8" spans="1:8" x14ac:dyDescent="0.5">
      <c r="A8" s="39" t="s">
        <v>552</v>
      </c>
      <c r="B8" s="40"/>
      <c r="C8" s="40"/>
      <c r="D8" s="40"/>
      <c r="E8" s="41"/>
    </row>
    <row r="9" spans="1:8" x14ac:dyDescent="0.5">
      <c r="A9" s="38" t="s">
        <v>545</v>
      </c>
      <c r="B9" s="38"/>
      <c r="C9" s="9" t="s">
        <v>553</v>
      </c>
      <c r="D9" s="9" t="s">
        <v>554</v>
      </c>
      <c r="E9" s="9" t="s">
        <v>555</v>
      </c>
    </row>
    <row r="10" spans="1:8" x14ac:dyDescent="0.5">
      <c r="A10" s="30" t="s">
        <v>548</v>
      </c>
      <c r="B10" s="32"/>
      <c r="C10" s="12">
        <f>ต.ค.68!C62+พ.ย.68!C36+ธ.ค.68!C24+ม.ค.69!C27+ก.พ.69!C30+มี.ค.69!C64</f>
        <v>15201802.99</v>
      </c>
      <c r="D10" s="12">
        <f>B45</f>
        <v>15154029.27</v>
      </c>
      <c r="E10" s="12">
        <f>C10-D10</f>
        <v>47773.720000000671</v>
      </c>
      <c r="G10" s="13"/>
      <c r="H10" s="14"/>
    </row>
    <row r="11" spans="1:8" x14ac:dyDescent="0.5">
      <c r="A11" s="30" t="s">
        <v>549</v>
      </c>
      <c r="B11" s="32"/>
      <c r="C11" s="15">
        <v>0</v>
      </c>
      <c r="D11" s="12">
        <v>0</v>
      </c>
      <c r="E11" s="12">
        <f t="shared" ref="E11:E12" si="0">C11-D11</f>
        <v>0</v>
      </c>
    </row>
    <row r="12" spans="1:8" x14ac:dyDescent="0.5">
      <c r="A12" s="30" t="s">
        <v>550</v>
      </c>
      <c r="B12" s="32"/>
      <c r="C12" s="15">
        <v>0</v>
      </c>
      <c r="D12" s="12">
        <v>0</v>
      </c>
      <c r="E12" s="12">
        <f t="shared" si="0"/>
        <v>0</v>
      </c>
    </row>
    <row r="13" spans="1:8" x14ac:dyDescent="0.5">
      <c r="A13" s="42" t="s">
        <v>551</v>
      </c>
      <c r="B13" s="43"/>
      <c r="C13" s="12">
        <f>SUM(C10:C12)</f>
        <v>15201802.99</v>
      </c>
      <c r="D13" s="12">
        <f>SUM(D10:D12)</f>
        <v>15154029.27</v>
      </c>
      <c r="E13" s="12">
        <f>C13-D13</f>
        <v>47773.720000000671</v>
      </c>
    </row>
    <row r="14" spans="1:8" x14ac:dyDescent="0.5">
      <c r="A14" s="39" t="s">
        <v>556</v>
      </c>
      <c r="B14" s="40"/>
      <c r="C14" s="40"/>
      <c r="D14" s="40"/>
      <c r="E14" s="41"/>
    </row>
    <row r="15" spans="1:8" x14ac:dyDescent="0.5">
      <c r="A15" s="38" t="s">
        <v>557</v>
      </c>
      <c r="B15" s="38" t="s">
        <v>545</v>
      </c>
      <c r="C15" s="38"/>
      <c r="D15" s="38"/>
      <c r="E15" s="44" t="s">
        <v>551</v>
      </c>
    </row>
    <row r="16" spans="1:8" x14ac:dyDescent="0.5">
      <c r="A16" s="38"/>
      <c r="B16" s="9" t="s">
        <v>543</v>
      </c>
      <c r="C16" s="9" t="s">
        <v>558</v>
      </c>
      <c r="D16" s="9" t="s">
        <v>559</v>
      </c>
      <c r="E16" s="45"/>
    </row>
    <row r="17" spans="1:5" x14ac:dyDescent="0.5">
      <c r="A17" s="16">
        <v>244258</v>
      </c>
      <c r="B17" s="17">
        <v>56</v>
      </c>
      <c r="C17" s="17" t="s">
        <v>578</v>
      </c>
      <c r="D17" s="17" t="s">
        <v>578</v>
      </c>
      <c r="E17" s="17">
        <f>SUM(B17:D17)</f>
        <v>56</v>
      </c>
    </row>
    <row r="18" spans="1:5" x14ac:dyDescent="0.5">
      <c r="A18" s="16">
        <v>244289</v>
      </c>
      <c r="B18" s="17">
        <v>30</v>
      </c>
      <c r="C18" s="17" t="s">
        <v>578</v>
      </c>
      <c r="D18" s="17" t="s">
        <v>578</v>
      </c>
      <c r="E18" s="17">
        <f t="shared" ref="E18:E28" si="1">SUM(B18:D18)</f>
        <v>30</v>
      </c>
    </row>
    <row r="19" spans="1:5" x14ac:dyDescent="0.5">
      <c r="A19" s="16">
        <v>244319</v>
      </c>
      <c r="B19" s="17">
        <v>18</v>
      </c>
      <c r="C19" s="17" t="s">
        <v>578</v>
      </c>
      <c r="D19" s="17" t="s">
        <v>578</v>
      </c>
      <c r="E19" s="17">
        <f t="shared" si="1"/>
        <v>18</v>
      </c>
    </row>
    <row r="20" spans="1:5" x14ac:dyDescent="0.5">
      <c r="A20" s="16">
        <v>244350</v>
      </c>
      <c r="B20" s="17">
        <v>21</v>
      </c>
      <c r="C20" s="17" t="s">
        <v>578</v>
      </c>
      <c r="D20" s="17" t="s">
        <v>578</v>
      </c>
      <c r="E20" s="17">
        <f t="shared" si="1"/>
        <v>21</v>
      </c>
    </row>
    <row r="21" spans="1:5" x14ac:dyDescent="0.5">
      <c r="A21" s="16">
        <v>244381</v>
      </c>
      <c r="B21" s="17">
        <v>24</v>
      </c>
      <c r="C21" s="17" t="s">
        <v>578</v>
      </c>
      <c r="D21" s="17" t="s">
        <v>578</v>
      </c>
      <c r="E21" s="17">
        <f t="shared" si="1"/>
        <v>24</v>
      </c>
    </row>
    <row r="22" spans="1:5" x14ac:dyDescent="0.5">
      <c r="A22" s="16">
        <v>244409</v>
      </c>
      <c r="B22" s="17">
        <v>58</v>
      </c>
      <c r="C22" s="17" t="s">
        <v>578</v>
      </c>
      <c r="D22" s="17" t="s">
        <v>578</v>
      </c>
      <c r="E22" s="17">
        <f t="shared" si="1"/>
        <v>58</v>
      </c>
    </row>
    <row r="23" spans="1:5" x14ac:dyDescent="0.5">
      <c r="A23" s="16">
        <v>244440</v>
      </c>
      <c r="B23" s="17"/>
      <c r="C23" s="17"/>
      <c r="D23" s="17"/>
      <c r="E23" s="17">
        <f t="shared" si="1"/>
        <v>0</v>
      </c>
    </row>
    <row r="24" spans="1:5" x14ac:dyDescent="0.5">
      <c r="A24" s="16">
        <v>244470</v>
      </c>
      <c r="B24" s="17"/>
      <c r="C24" s="17"/>
      <c r="D24" s="17"/>
      <c r="E24" s="17">
        <f t="shared" si="1"/>
        <v>0</v>
      </c>
    </row>
    <row r="25" spans="1:5" x14ac:dyDescent="0.5">
      <c r="A25" s="16">
        <v>244501</v>
      </c>
      <c r="B25" s="17"/>
      <c r="C25" s="17"/>
      <c r="D25" s="17"/>
      <c r="E25" s="17">
        <f t="shared" si="1"/>
        <v>0</v>
      </c>
    </row>
    <row r="26" spans="1:5" x14ac:dyDescent="0.5">
      <c r="A26" s="16">
        <v>244531</v>
      </c>
      <c r="B26" s="17"/>
      <c r="C26" s="17"/>
      <c r="D26" s="17"/>
      <c r="E26" s="17">
        <f t="shared" si="1"/>
        <v>0</v>
      </c>
    </row>
    <row r="27" spans="1:5" x14ac:dyDescent="0.5">
      <c r="A27" s="16">
        <v>244562</v>
      </c>
      <c r="B27" s="17"/>
      <c r="C27" s="17"/>
      <c r="D27" s="17"/>
      <c r="E27" s="17">
        <f t="shared" si="1"/>
        <v>0</v>
      </c>
    </row>
    <row r="28" spans="1:5" x14ac:dyDescent="0.5">
      <c r="A28" s="16">
        <v>244593</v>
      </c>
      <c r="B28" s="17"/>
      <c r="C28" s="17"/>
      <c r="D28" s="17"/>
      <c r="E28" s="17">
        <f t="shared" si="1"/>
        <v>0</v>
      </c>
    </row>
    <row r="29" spans="1:5" x14ac:dyDescent="0.5">
      <c r="A29" s="18" t="s">
        <v>551</v>
      </c>
      <c r="B29" s="17">
        <f>SUM(B17:B28)</f>
        <v>207</v>
      </c>
      <c r="C29" s="17">
        <f>SUM(C17:C28)</f>
        <v>0</v>
      </c>
      <c r="D29" s="17">
        <f>SUM(D17:D28)</f>
        <v>0</v>
      </c>
      <c r="E29" s="17">
        <f>SUM(E17:E28)</f>
        <v>207</v>
      </c>
    </row>
    <row r="30" spans="1:5" x14ac:dyDescent="0.5">
      <c r="A30" s="39" t="s">
        <v>560</v>
      </c>
      <c r="B30" s="40"/>
      <c r="C30" s="40"/>
      <c r="D30" s="40"/>
      <c r="E30" s="41"/>
    </row>
    <row r="31" spans="1:5" x14ac:dyDescent="0.5">
      <c r="A31" s="38" t="s">
        <v>557</v>
      </c>
      <c r="B31" s="38" t="s">
        <v>545</v>
      </c>
      <c r="C31" s="38"/>
      <c r="D31" s="38"/>
      <c r="E31" s="38" t="s">
        <v>551</v>
      </c>
    </row>
    <row r="32" spans="1:5" x14ac:dyDescent="0.5">
      <c r="A32" s="38"/>
      <c r="B32" s="10" t="s">
        <v>543</v>
      </c>
      <c r="C32" s="10" t="s">
        <v>558</v>
      </c>
      <c r="D32" s="10" t="s">
        <v>559</v>
      </c>
      <c r="E32" s="38"/>
    </row>
    <row r="33" spans="1:5" x14ac:dyDescent="0.5">
      <c r="A33" s="16">
        <v>243892</v>
      </c>
      <c r="B33" s="12">
        <f>8000+56400+60000+60000+9500+60000+57000+16960+16960+16960+57000+60000+16960+16960+16960+16960+16960+16960+57000+28500+57000+9500+9500+28500+28500+60000+60000+60000+60000+60000+9500+57000+9500+57000+57000+60000+60000+57000+100000+50000+60000+50000+30000+100000+5782.28+4675+2496+2040+6603.31+1709+49510+140532+249000+497000+187000+187000</f>
        <v>3189387.59</v>
      </c>
      <c r="C33" s="19" t="s">
        <v>579</v>
      </c>
      <c r="D33" s="19" t="s">
        <v>579</v>
      </c>
      <c r="E33" s="15">
        <f>SUM(B33:D33)</f>
        <v>3189387.59</v>
      </c>
    </row>
    <row r="34" spans="1:5" x14ac:dyDescent="0.5">
      <c r="A34" s="16">
        <v>243923</v>
      </c>
      <c r="B34" s="12">
        <f>530+1700+1070+160+4983+29860+42750+6500+12314+7140.55+3295.6+1000+10000+5000+15160+73100+64000+41231.49+2700+700+425893.95+12000+35800+187000+494000+187000+187000+187000+187000+486000</f>
        <v>2711888.59</v>
      </c>
      <c r="C34" s="19" t="s">
        <v>579</v>
      </c>
      <c r="D34" s="19" t="s">
        <v>579</v>
      </c>
      <c r="E34" s="15">
        <f t="shared" ref="E34:E44" si="2">SUM(B34:D34)</f>
        <v>2711888.59</v>
      </c>
    </row>
    <row r="35" spans="1:5" x14ac:dyDescent="0.5">
      <c r="A35" s="16">
        <v>243953</v>
      </c>
      <c r="B35" s="12">
        <f>2544+44000+10205+9100+20200+15000+2960+6564+24064+5490+29452+37200+12248+34000+85500+57000+28202+1230.5</f>
        <v>424959.5</v>
      </c>
      <c r="C35" s="19" t="s">
        <v>579</v>
      </c>
      <c r="D35" s="19" t="s">
        <v>579</v>
      </c>
      <c r="E35" s="15">
        <f t="shared" si="2"/>
        <v>424959.5</v>
      </c>
    </row>
    <row r="36" spans="1:5" x14ac:dyDescent="0.5">
      <c r="A36" s="16">
        <v>243984</v>
      </c>
      <c r="B36" s="12">
        <f>15536+193500+12000+16803+9997+11300+15400+32716+29700+100000+8394+3100+33040+56000+29800+59660+500+149000+490000+498466+498000</f>
        <v>2262912</v>
      </c>
      <c r="C36" s="19" t="s">
        <v>579</v>
      </c>
      <c r="D36" s="19" t="s">
        <v>579</v>
      </c>
      <c r="E36" s="15">
        <f t="shared" si="2"/>
        <v>2262912</v>
      </c>
    </row>
    <row r="37" spans="1:5" x14ac:dyDescent="0.5">
      <c r="A37" s="16">
        <v>244015</v>
      </c>
      <c r="B37" s="12">
        <f>11260+12900+29764+12800+25000+10392+145236+3010+4410+7100+11684+13480+35996+1990.2+26295+254607.6+3964+15347.1+10000+15747+392000+396000+186750+186750</f>
        <v>1812482.9</v>
      </c>
      <c r="C37" s="19" t="s">
        <v>579</v>
      </c>
      <c r="D37" s="19" t="s">
        <v>579</v>
      </c>
      <c r="E37" s="15">
        <f t="shared" si="2"/>
        <v>1812482.9</v>
      </c>
    </row>
    <row r="38" spans="1:5" x14ac:dyDescent="0.5">
      <c r="A38" s="16">
        <v>244044</v>
      </c>
      <c r="B38" s="12">
        <f>1433.8+9564+8230+1025+3000+2280+2000+6350+7000+9900+1000+4013+11235+2500+44000+19600+6405.36+38714.53+3098+3330+2580+900+57000+57000+16680+16680+16680+16680+16680+16680+16680+16680+16680+60000+60000+60000+60000+60000+57000+57000+57000+57000+60000+60000+60000+60000+5120+27000+414000+494000+496000+283000+490000+278400+456300+129000+459300</f>
        <v>4752398.6899999995</v>
      </c>
      <c r="C38" s="19" t="s">
        <v>579</v>
      </c>
      <c r="D38" s="19" t="s">
        <v>579</v>
      </c>
      <c r="E38" s="15">
        <f t="shared" si="2"/>
        <v>4752398.6899999995</v>
      </c>
    </row>
    <row r="39" spans="1:5" x14ac:dyDescent="0.5">
      <c r="A39" s="16">
        <v>244075</v>
      </c>
      <c r="B39" s="12"/>
      <c r="C39" s="15"/>
      <c r="D39" s="19"/>
      <c r="E39" s="15">
        <f t="shared" si="2"/>
        <v>0</v>
      </c>
    </row>
    <row r="40" spans="1:5" x14ac:dyDescent="0.5">
      <c r="A40" s="16">
        <v>244105</v>
      </c>
      <c r="B40" s="12"/>
      <c r="C40" s="15"/>
      <c r="D40" s="19"/>
      <c r="E40" s="15">
        <f t="shared" si="2"/>
        <v>0</v>
      </c>
    </row>
    <row r="41" spans="1:5" x14ac:dyDescent="0.5">
      <c r="A41" s="16">
        <v>244136</v>
      </c>
      <c r="B41" s="12"/>
      <c r="C41" s="15"/>
      <c r="D41" s="19"/>
      <c r="E41" s="15">
        <f t="shared" si="2"/>
        <v>0</v>
      </c>
    </row>
    <row r="42" spans="1:5" x14ac:dyDescent="0.5">
      <c r="A42" s="16">
        <v>244166</v>
      </c>
      <c r="B42" s="12"/>
      <c r="C42" s="15"/>
      <c r="D42" s="19"/>
      <c r="E42" s="15">
        <f t="shared" si="2"/>
        <v>0</v>
      </c>
    </row>
    <row r="43" spans="1:5" x14ac:dyDescent="0.5">
      <c r="A43" s="16">
        <v>244197</v>
      </c>
      <c r="B43" s="12"/>
      <c r="C43" s="15"/>
      <c r="D43" s="15"/>
      <c r="E43" s="15">
        <f t="shared" si="2"/>
        <v>0</v>
      </c>
    </row>
    <row r="44" spans="1:5" x14ac:dyDescent="0.5">
      <c r="A44" s="16">
        <v>244228</v>
      </c>
      <c r="B44" s="12"/>
      <c r="C44" s="15"/>
      <c r="D44" s="19"/>
      <c r="E44" s="15">
        <f t="shared" si="2"/>
        <v>0</v>
      </c>
    </row>
    <row r="45" spans="1:5" x14ac:dyDescent="0.5">
      <c r="A45" s="20" t="s">
        <v>551</v>
      </c>
      <c r="B45" s="21">
        <f>SUM(B33:B44)</f>
        <v>15154029.27</v>
      </c>
      <c r="C45" s="21">
        <f>SUM(C33:C44)</f>
        <v>0</v>
      </c>
      <c r="D45" s="21">
        <f>SUM(D33:D44)</f>
        <v>0</v>
      </c>
      <c r="E45" s="21">
        <f>SUM(E33:E44)</f>
        <v>15154029.27</v>
      </c>
    </row>
    <row r="46" spans="1:5" x14ac:dyDescent="0.5">
      <c r="A46" s="30" t="s">
        <v>561</v>
      </c>
      <c r="B46" s="31"/>
      <c r="C46" s="31"/>
      <c r="D46" s="31"/>
      <c r="E46" s="32"/>
    </row>
    <row r="47" spans="1:5" ht="69" customHeight="1" x14ac:dyDescent="0.5">
      <c r="A47" s="33" t="s">
        <v>562</v>
      </c>
      <c r="B47" s="34"/>
      <c r="C47" s="34"/>
      <c r="D47" s="34"/>
      <c r="E47" s="35"/>
    </row>
    <row r="48" spans="1:5" ht="47.25" customHeight="1" x14ac:dyDescent="0.5">
      <c r="A48" s="33" t="s">
        <v>563</v>
      </c>
      <c r="B48" s="36"/>
      <c r="C48" s="36"/>
      <c r="D48" s="36"/>
      <c r="E48" s="37"/>
    </row>
    <row r="49" spans="1:5" ht="49.5" customHeight="1" x14ac:dyDescent="0.5">
      <c r="A49" s="33" t="s">
        <v>564</v>
      </c>
      <c r="B49" s="34"/>
      <c r="C49" s="34"/>
      <c r="D49" s="34"/>
      <c r="E49" s="35"/>
    </row>
    <row r="50" spans="1:5" ht="49.5" customHeight="1" x14ac:dyDescent="0.5">
      <c r="A50" s="33" t="s">
        <v>565</v>
      </c>
      <c r="B50" s="34"/>
      <c r="C50" s="34"/>
      <c r="D50" s="34"/>
      <c r="E50" s="35"/>
    </row>
    <row r="51" spans="1:5" ht="74.25" customHeight="1" x14ac:dyDescent="0.5">
      <c r="A51" s="33" t="s">
        <v>566</v>
      </c>
      <c r="B51" s="34"/>
      <c r="C51" s="34"/>
      <c r="D51" s="34"/>
      <c r="E51" s="35"/>
    </row>
    <row r="52" spans="1:5" x14ac:dyDescent="0.5">
      <c r="A52" s="30" t="s">
        <v>567</v>
      </c>
      <c r="B52" s="31"/>
      <c r="C52" s="31"/>
      <c r="D52" s="31"/>
      <c r="E52" s="32"/>
    </row>
    <row r="53" spans="1:5" ht="51" customHeight="1" x14ac:dyDescent="0.5">
      <c r="A53" s="33" t="s">
        <v>568</v>
      </c>
      <c r="B53" s="34"/>
      <c r="C53" s="34"/>
      <c r="D53" s="34"/>
      <c r="E53" s="35"/>
    </row>
    <row r="54" spans="1:5" ht="54" customHeight="1" x14ac:dyDescent="0.5">
      <c r="A54" s="33" t="s">
        <v>569</v>
      </c>
      <c r="B54" s="34"/>
      <c r="C54" s="34"/>
      <c r="D54" s="34"/>
      <c r="E54" s="35"/>
    </row>
    <row r="55" spans="1:5" ht="74.25" customHeight="1" x14ac:dyDescent="0.5">
      <c r="A55" s="33" t="s">
        <v>570</v>
      </c>
      <c r="B55" s="34"/>
      <c r="C55" s="34"/>
      <c r="D55" s="34"/>
      <c r="E55" s="35"/>
    </row>
  </sheetData>
  <mergeCells count="36">
    <mergeCell ref="A1:E1"/>
    <mergeCell ref="A2:E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31:A32"/>
    <mergeCell ref="B31:D31"/>
    <mergeCell ref="E31:E32"/>
    <mergeCell ref="A8:E8"/>
    <mergeCell ref="A9:B9"/>
    <mergeCell ref="A10:B10"/>
    <mergeCell ref="A11:B11"/>
    <mergeCell ref="A12:B12"/>
    <mergeCell ref="A13:B13"/>
    <mergeCell ref="A14:E14"/>
    <mergeCell ref="A15:A16"/>
    <mergeCell ref="B15:D15"/>
    <mergeCell ref="E15:E16"/>
    <mergeCell ref="A30:E30"/>
    <mergeCell ref="A52:E52"/>
    <mergeCell ref="A53:E53"/>
    <mergeCell ref="A54:E54"/>
    <mergeCell ref="A55:E55"/>
    <mergeCell ref="A46:E46"/>
    <mergeCell ref="A47:E47"/>
    <mergeCell ref="A48:E48"/>
    <mergeCell ref="A49:E49"/>
    <mergeCell ref="A50:E50"/>
    <mergeCell ref="A51:E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ต.ค.68</vt:lpstr>
      <vt:lpstr>พ.ย.68</vt:lpstr>
      <vt:lpstr>ธ.ค.68</vt:lpstr>
      <vt:lpstr>ม.ค.69</vt:lpstr>
      <vt:lpstr>ก.พ.69</vt:lpstr>
      <vt:lpstr>มี.ค.69</vt:lpstr>
      <vt:lpstr>เมษายน69</vt:lpstr>
      <vt:lpstr>พ.ค.69</vt:lpstr>
      <vt:lpstr>สรุป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2026-05-19T06:38:11Z</cp:lastPrinted>
  <dcterms:created xsi:type="dcterms:W3CDTF">2015-06-05T18:17:20Z</dcterms:created>
  <dcterms:modified xsi:type="dcterms:W3CDTF">2026-06-17T09:06:15Z</dcterms:modified>
</cp:coreProperties>
</file>